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3455" windowHeight="12525"/>
  </bookViews>
  <sheets>
    <sheet name="Predispitni poeni" sheetId="1" r:id="rId1"/>
  </sheets>
  <definedNames>
    <definedName name="_xlnm.Print_Area" localSheetId="0">'Predispitni poeni'!$A$2:$S$44</definedName>
  </definedNames>
  <calcPr calcId="125725"/>
</workbook>
</file>

<file path=xl/calcChain.xml><?xml version="1.0" encoding="utf-8"?>
<calcChain xmlns="http://schemas.openxmlformats.org/spreadsheetml/2006/main">
  <c r="I4" i="1"/>
  <c r="Q4"/>
  <c r="T4"/>
  <c r="U4"/>
  <c r="V4"/>
  <c r="W4"/>
  <c r="X4"/>
  <c r="I5"/>
  <c r="Q5"/>
  <c r="T5"/>
  <c r="U5"/>
  <c r="V5"/>
  <c r="W5"/>
  <c r="X5"/>
  <c r="I6"/>
  <c r="Q6"/>
  <c r="T6"/>
  <c r="U6"/>
  <c r="V6"/>
  <c r="W6"/>
  <c r="X6"/>
  <c r="I7"/>
  <c r="Q7"/>
  <c r="T7"/>
  <c r="U7"/>
  <c r="V7"/>
  <c r="W7"/>
  <c r="X7"/>
  <c r="I8"/>
  <c r="Q8"/>
  <c r="T8"/>
  <c r="U8"/>
  <c r="V8"/>
  <c r="W8"/>
  <c r="X8"/>
  <c r="I9"/>
  <c r="R9" s="1"/>
  <c r="S9" s="1"/>
  <c r="Q9"/>
  <c r="T9"/>
  <c r="U9"/>
  <c r="V9"/>
  <c r="W9"/>
  <c r="X9"/>
  <c r="I10"/>
  <c r="Q10"/>
  <c r="T10"/>
  <c r="U10"/>
  <c r="V10"/>
  <c r="W10"/>
  <c r="X10"/>
  <c r="I11"/>
  <c r="Q11"/>
  <c r="T11"/>
  <c r="U11"/>
  <c r="V11"/>
  <c r="W11"/>
  <c r="X11"/>
  <c r="I12"/>
  <c r="Q12"/>
  <c r="T12"/>
  <c r="U12"/>
  <c r="V12"/>
  <c r="W12"/>
  <c r="X12"/>
  <c r="I13"/>
  <c r="R13" s="1"/>
  <c r="S13" s="1"/>
  <c r="Q13"/>
  <c r="T13"/>
  <c r="U13"/>
  <c r="V13"/>
  <c r="W13"/>
  <c r="X13"/>
  <c r="I14"/>
  <c r="Q14"/>
  <c r="T14"/>
  <c r="U14"/>
  <c r="V14"/>
  <c r="W14"/>
  <c r="X14"/>
  <c r="I15"/>
  <c r="Q15"/>
  <c r="T15"/>
  <c r="U15"/>
  <c r="V15"/>
  <c r="W15"/>
  <c r="X15"/>
  <c r="I16"/>
  <c r="Q16"/>
  <c r="T16"/>
  <c r="U16"/>
  <c r="V16"/>
  <c r="W16"/>
  <c r="X16"/>
  <c r="I17"/>
  <c r="Q17"/>
  <c r="T17"/>
  <c r="U17"/>
  <c r="V17"/>
  <c r="W17"/>
  <c r="X17"/>
  <c r="I18"/>
  <c r="Q18"/>
  <c r="T18"/>
  <c r="U18"/>
  <c r="V18"/>
  <c r="W18"/>
  <c r="X18"/>
  <c r="I19"/>
  <c r="Q19"/>
  <c r="T19"/>
  <c r="U19"/>
  <c r="V19"/>
  <c r="W19"/>
  <c r="X19"/>
  <c r="I20"/>
  <c r="Q20"/>
  <c r="T20"/>
  <c r="U20"/>
  <c r="V20"/>
  <c r="W20"/>
  <c r="X20"/>
  <c r="I21"/>
  <c r="Q21"/>
  <c r="T21"/>
  <c r="U21"/>
  <c r="V21"/>
  <c r="W21"/>
  <c r="X21"/>
  <c r="I22"/>
  <c r="Q22"/>
  <c r="T22"/>
  <c r="U22"/>
  <c r="V22"/>
  <c r="W22"/>
  <c r="X22"/>
  <c r="I23"/>
  <c r="Q23"/>
  <c r="T23"/>
  <c r="U23"/>
  <c r="V23"/>
  <c r="W23"/>
  <c r="X23"/>
  <c r="I24"/>
  <c r="Q24"/>
  <c r="T24"/>
  <c r="U24"/>
  <c r="V24"/>
  <c r="W24"/>
  <c r="X24"/>
  <c r="I25"/>
  <c r="Q25"/>
  <c r="T25"/>
  <c r="U25"/>
  <c r="V25"/>
  <c r="W25"/>
  <c r="X25"/>
  <c r="I26"/>
  <c r="Q26"/>
  <c r="T26"/>
  <c r="U26"/>
  <c r="V26"/>
  <c r="W26"/>
  <c r="X26"/>
  <c r="I27"/>
  <c r="Q27"/>
  <c r="T27"/>
  <c r="U27"/>
  <c r="V27"/>
  <c r="W27"/>
  <c r="X27"/>
  <c r="I28"/>
  <c r="Q28"/>
  <c r="T28"/>
  <c r="U28"/>
  <c r="V28"/>
  <c r="W28"/>
  <c r="X28"/>
  <c r="I29"/>
  <c r="Q29"/>
  <c r="T29"/>
  <c r="U29"/>
  <c r="V29"/>
  <c r="W29"/>
  <c r="X29"/>
  <c r="I30"/>
  <c r="Q30"/>
  <c r="T30"/>
  <c r="U30"/>
  <c r="V30"/>
  <c r="W30"/>
  <c r="X30"/>
  <c r="I31"/>
  <c r="Q31"/>
  <c r="T31"/>
  <c r="U31"/>
  <c r="V31"/>
  <c r="W31"/>
  <c r="X31"/>
  <c r="I32"/>
  <c r="Q32"/>
  <c r="T32"/>
  <c r="U32"/>
  <c r="V32"/>
  <c r="W32"/>
  <c r="X32"/>
  <c r="I33"/>
  <c r="Q33"/>
  <c r="T33"/>
  <c r="U33"/>
  <c r="V33"/>
  <c r="W33"/>
  <c r="X33"/>
  <c r="I34"/>
  <c r="Q34"/>
  <c r="T34"/>
  <c r="U34"/>
  <c r="V34"/>
  <c r="W34"/>
  <c r="X34"/>
  <c r="I35"/>
  <c r="Q35"/>
  <c r="T35"/>
  <c r="U35"/>
  <c r="V35"/>
  <c r="W35"/>
  <c r="X35"/>
  <c r="I36"/>
  <c r="Q36"/>
  <c r="T36"/>
  <c r="U36"/>
  <c r="V36"/>
  <c r="W36"/>
  <c r="X36"/>
  <c r="I37"/>
  <c r="Q37"/>
  <c r="T37"/>
  <c r="U37"/>
  <c r="V37"/>
  <c r="W37"/>
  <c r="X37"/>
  <c r="I38"/>
  <c r="Q38"/>
  <c r="T38"/>
  <c r="U38"/>
  <c r="V38"/>
  <c r="W38"/>
  <c r="X38"/>
  <c r="I39"/>
  <c r="Q39"/>
  <c r="T39"/>
  <c r="U39"/>
  <c r="V39"/>
  <c r="W39"/>
  <c r="X39"/>
  <c r="I40"/>
  <c r="Q40"/>
  <c r="T40"/>
  <c r="U40"/>
  <c r="V40"/>
  <c r="W40"/>
  <c r="X40"/>
  <c r="I41"/>
  <c r="Q41"/>
  <c r="T41"/>
  <c r="U41"/>
  <c r="V41"/>
  <c r="W41"/>
  <c r="X41"/>
  <c r="I42"/>
  <c r="Q42"/>
  <c r="T42"/>
  <c r="U42"/>
  <c r="V42"/>
  <c r="W42"/>
  <c r="X42"/>
  <c r="I43"/>
  <c r="Q43"/>
  <c r="T43"/>
  <c r="U43"/>
  <c r="V43"/>
  <c r="W43"/>
  <c r="X43"/>
  <c r="I44"/>
  <c r="Q44"/>
  <c r="T44"/>
  <c r="U44"/>
  <c r="V44"/>
  <c r="W44"/>
  <c r="X44"/>
  <c r="I45"/>
  <c r="Q45"/>
  <c r="T45"/>
  <c r="U45"/>
  <c r="V45"/>
  <c r="W45"/>
  <c r="X45"/>
  <c r="I46"/>
  <c r="Q46"/>
  <c r="T46"/>
  <c r="U46"/>
  <c r="V46"/>
  <c r="W46"/>
  <c r="X46"/>
  <c r="I47"/>
  <c r="Q47"/>
  <c r="T47"/>
  <c r="U47"/>
  <c r="V47"/>
  <c r="W47"/>
  <c r="X47"/>
  <c r="I48"/>
  <c r="Q48"/>
  <c r="T48"/>
  <c r="U48"/>
  <c r="V48"/>
  <c r="W48"/>
  <c r="X48"/>
  <c r="I49"/>
  <c r="Q49"/>
  <c r="T49"/>
  <c r="U49"/>
  <c r="V49"/>
  <c r="W49"/>
  <c r="X49"/>
  <c r="I50"/>
  <c r="Q50"/>
  <c r="T50"/>
  <c r="U50"/>
  <c r="V50"/>
  <c r="W50"/>
  <c r="X50"/>
  <c r="I51"/>
  <c r="Q51"/>
  <c r="T51"/>
  <c r="U51"/>
  <c r="V51"/>
  <c r="W51"/>
  <c r="X51"/>
  <c r="I52"/>
  <c r="Q52"/>
  <c r="T52"/>
  <c r="U52"/>
  <c r="V52"/>
  <c r="W52"/>
  <c r="X52"/>
  <c r="I53"/>
  <c r="Q53"/>
  <c r="T53"/>
  <c r="U53"/>
  <c r="V53"/>
  <c r="W53"/>
  <c r="X53"/>
  <c r="I54"/>
  <c r="Q54"/>
  <c r="T54"/>
  <c r="U54"/>
  <c r="V54"/>
  <c r="W54"/>
  <c r="X54"/>
  <c r="I55"/>
  <c r="Q55"/>
  <c r="T55"/>
  <c r="U55"/>
  <c r="V55"/>
  <c r="W55"/>
  <c r="X55"/>
  <c r="I56"/>
  <c r="Q56"/>
  <c r="T56"/>
  <c r="U56"/>
  <c r="V56"/>
  <c r="W56"/>
  <c r="X56"/>
  <c r="I57"/>
  <c r="Q57"/>
  <c r="T57"/>
  <c r="U57"/>
  <c r="V57"/>
  <c r="W57"/>
  <c r="X57"/>
  <c r="I58"/>
  <c r="Q58"/>
  <c r="T58"/>
  <c r="U58"/>
  <c r="V58"/>
  <c r="W58"/>
  <c r="X58"/>
  <c r="I59"/>
  <c r="Q59"/>
  <c r="T59"/>
  <c r="U59"/>
  <c r="V59"/>
  <c r="W59"/>
  <c r="X59"/>
  <c r="I60"/>
  <c r="Q60"/>
  <c r="T60"/>
  <c r="U60"/>
  <c r="V60"/>
  <c r="W60"/>
  <c r="X60"/>
  <c r="I61"/>
  <c r="Q61"/>
  <c r="T61"/>
  <c r="U61"/>
  <c r="V61"/>
  <c r="W61"/>
  <c r="X61"/>
  <c r="I62"/>
  <c r="Q62"/>
  <c r="T62"/>
  <c r="U62"/>
  <c r="V62"/>
  <c r="W62"/>
  <c r="X62"/>
  <c r="I63"/>
  <c r="Q63"/>
  <c r="T63"/>
  <c r="U63"/>
  <c r="V63"/>
  <c r="W63"/>
  <c r="X63"/>
  <c r="I64"/>
  <c r="Q64"/>
  <c r="T64"/>
  <c r="U64"/>
  <c r="V64"/>
  <c r="W64"/>
  <c r="X64"/>
  <c r="I65"/>
  <c r="R65" s="1"/>
  <c r="S65" s="1"/>
  <c r="Q65"/>
  <c r="T65"/>
  <c r="U65"/>
  <c r="V65"/>
  <c r="W65"/>
  <c r="X65"/>
  <c r="I66"/>
  <c r="Q66"/>
  <c r="T66"/>
  <c r="U66"/>
  <c r="V66"/>
  <c r="W66"/>
  <c r="X66"/>
  <c r="I67"/>
  <c r="Q67"/>
  <c r="T67"/>
  <c r="U67"/>
  <c r="V67"/>
  <c r="W67"/>
  <c r="X67"/>
  <c r="I68"/>
  <c r="Q68"/>
  <c r="T68"/>
  <c r="U68"/>
  <c r="V68"/>
  <c r="W68"/>
  <c r="X68"/>
  <c r="I69"/>
  <c r="Q69"/>
  <c r="T69"/>
  <c r="U69"/>
  <c r="V69"/>
  <c r="W69"/>
  <c r="X69"/>
  <c r="I70"/>
  <c r="Q70"/>
  <c r="T70"/>
  <c r="U70"/>
  <c r="V70"/>
  <c r="W70"/>
  <c r="X70"/>
  <c r="I71"/>
  <c r="Q71"/>
  <c r="T71"/>
  <c r="U71"/>
  <c r="V71"/>
  <c r="W71"/>
  <c r="X71"/>
  <c r="I72"/>
  <c r="Q72"/>
  <c r="T72"/>
  <c r="U72"/>
  <c r="V72"/>
  <c r="W72"/>
  <c r="X72"/>
  <c r="I73"/>
  <c r="Q73"/>
  <c r="T73"/>
  <c r="U73"/>
  <c r="V73"/>
  <c r="W73"/>
  <c r="X73"/>
  <c r="I74"/>
  <c r="Q74"/>
  <c r="T74"/>
  <c r="U74"/>
  <c r="V74"/>
  <c r="W74"/>
  <c r="X74"/>
  <c r="I75"/>
  <c r="Q75"/>
  <c r="T75"/>
  <c r="U75"/>
  <c r="V75"/>
  <c r="W75"/>
  <c r="X75"/>
  <c r="I76"/>
  <c r="Q76"/>
  <c r="T76"/>
  <c r="U76"/>
  <c r="V76"/>
  <c r="W76"/>
  <c r="X76"/>
  <c r="I77"/>
  <c r="Q77"/>
  <c r="T77"/>
  <c r="U77"/>
  <c r="V77"/>
  <c r="W77"/>
  <c r="X77"/>
  <c r="I78"/>
  <c r="Q78"/>
  <c r="T78"/>
  <c r="U78"/>
  <c r="V78"/>
  <c r="W78"/>
  <c r="X78"/>
  <c r="I79"/>
  <c r="Q79"/>
  <c r="T79"/>
  <c r="U79"/>
  <c r="V79"/>
  <c r="W79"/>
  <c r="X79"/>
  <c r="I80"/>
  <c r="Q80"/>
  <c r="T80"/>
  <c r="U80"/>
  <c r="V80"/>
  <c r="W80"/>
  <c r="X80"/>
  <c r="I81"/>
  <c r="Q81"/>
  <c r="T81"/>
  <c r="U81"/>
  <c r="V81"/>
  <c r="W81"/>
  <c r="X81"/>
  <c r="I82"/>
  <c r="Q82"/>
  <c r="T82"/>
  <c r="U82"/>
  <c r="V82"/>
  <c r="W82"/>
  <c r="X82"/>
  <c r="I83"/>
  <c r="Q83"/>
  <c r="T83"/>
  <c r="U83"/>
  <c r="V83"/>
  <c r="W83"/>
  <c r="X83"/>
  <c r="I84"/>
  <c r="Q84"/>
  <c r="T84"/>
  <c r="U84"/>
  <c r="V84"/>
  <c r="W84"/>
  <c r="X84"/>
  <c r="I85"/>
  <c r="Q85"/>
  <c r="T85"/>
  <c r="U85"/>
  <c r="V85"/>
  <c r="W85"/>
  <c r="X85"/>
  <c r="I86"/>
  <c r="Q86"/>
  <c r="T86"/>
  <c r="U86"/>
  <c r="V86"/>
  <c r="W86"/>
  <c r="X86"/>
  <c r="I87"/>
  <c r="Q87"/>
  <c r="T87"/>
  <c r="U87"/>
  <c r="V87"/>
  <c r="W87"/>
  <c r="X87"/>
  <c r="I88"/>
  <c r="Q88"/>
  <c r="T88"/>
  <c r="U88"/>
  <c r="V88"/>
  <c r="W88"/>
  <c r="X88"/>
  <c r="I89"/>
  <c r="Q89"/>
  <c r="T89"/>
  <c r="U89"/>
  <c r="V89"/>
  <c r="W89"/>
  <c r="X89"/>
  <c r="I90"/>
  <c r="Q90"/>
  <c r="T90"/>
  <c r="U90"/>
  <c r="V90"/>
  <c r="W90"/>
  <c r="X90"/>
  <c r="I91"/>
  <c r="Q91"/>
  <c r="T91"/>
  <c r="U91"/>
  <c r="V91"/>
  <c r="W91"/>
  <c r="X91"/>
  <c r="I92"/>
  <c r="Q92"/>
  <c r="T92"/>
  <c r="U92"/>
  <c r="V92"/>
  <c r="W92"/>
  <c r="X92"/>
  <c r="I93"/>
  <c r="Q93"/>
  <c r="T93"/>
  <c r="U93"/>
  <c r="V93"/>
  <c r="W93"/>
  <c r="X93"/>
  <c r="I94"/>
  <c r="Q94"/>
  <c r="T94"/>
  <c r="U94"/>
  <c r="V94"/>
  <c r="W94"/>
  <c r="X94"/>
  <c r="I95"/>
  <c r="Q95"/>
  <c r="T95"/>
  <c r="U95"/>
  <c r="V95"/>
  <c r="W95"/>
  <c r="X95"/>
  <c r="I96"/>
  <c r="Q96"/>
  <c r="T96"/>
  <c r="U96"/>
  <c r="V96"/>
  <c r="W96"/>
  <c r="X96"/>
  <c r="I97"/>
  <c r="Q97"/>
  <c r="T97"/>
  <c r="U97"/>
  <c r="V97"/>
  <c r="W97"/>
  <c r="X97"/>
  <c r="I98"/>
  <c r="Q98"/>
  <c r="T98"/>
  <c r="U98"/>
  <c r="V98"/>
  <c r="W98"/>
  <c r="X98"/>
  <c r="I99"/>
  <c r="Q99"/>
  <c r="T99"/>
  <c r="U99"/>
  <c r="V99"/>
  <c r="W99"/>
  <c r="X99"/>
  <c r="I100"/>
  <c r="Q100"/>
  <c r="T100"/>
  <c r="U100"/>
  <c r="V100"/>
  <c r="W100"/>
  <c r="X100"/>
  <c r="I101"/>
  <c r="Q101"/>
  <c r="T101"/>
  <c r="U101"/>
  <c r="V101"/>
  <c r="W101"/>
  <c r="X101"/>
  <c r="I102"/>
  <c r="Q102"/>
  <c r="T102"/>
  <c r="U102"/>
  <c r="V102"/>
  <c r="W102"/>
  <c r="X102"/>
  <c r="I103"/>
  <c r="Q103"/>
  <c r="T103"/>
  <c r="U103"/>
  <c r="V103"/>
  <c r="W103"/>
  <c r="X103"/>
  <c r="I104"/>
  <c r="Q104"/>
  <c r="T104"/>
  <c r="U104"/>
  <c r="V104"/>
  <c r="W104"/>
  <c r="X104"/>
  <c r="I105"/>
  <c r="Q105"/>
  <c r="T105"/>
  <c r="U105"/>
  <c r="V105"/>
  <c r="W105"/>
  <c r="X105"/>
  <c r="I106"/>
  <c r="Q106"/>
  <c r="T106"/>
  <c r="U106"/>
  <c r="V106"/>
  <c r="W106"/>
  <c r="X106"/>
  <c r="I107"/>
  <c r="Q107"/>
  <c r="T107"/>
  <c r="U107"/>
  <c r="V107"/>
  <c r="W107"/>
  <c r="X107"/>
  <c r="I108"/>
  <c r="Q108"/>
  <c r="T108"/>
  <c r="U108"/>
  <c r="V108"/>
  <c r="W108"/>
  <c r="X108"/>
  <c r="I109"/>
  <c r="Q109"/>
  <c r="T109"/>
  <c r="U109"/>
  <c r="V109"/>
  <c r="W109"/>
  <c r="X109"/>
  <c r="I110"/>
  <c r="Q110"/>
  <c r="T110"/>
  <c r="U110"/>
  <c r="V110"/>
  <c r="W110"/>
  <c r="X110"/>
  <c r="I111"/>
  <c r="Q111"/>
  <c r="T111"/>
  <c r="U111"/>
  <c r="V111"/>
  <c r="W111"/>
  <c r="X111"/>
  <c r="I112"/>
  <c r="Q112"/>
  <c r="T112"/>
  <c r="U112"/>
  <c r="V112"/>
  <c r="W112"/>
  <c r="X112"/>
  <c r="I113"/>
  <c r="Q113"/>
  <c r="T113"/>
  <c r="U113"/>
  <c r="V113"/>
  <c r="W113"/>
  <c r="X113"/>
  <c r="I114"/>
  <c r="Q114"/>
  <c r="T114"/>
  <c r="U114"/>
  <c r="V114"/>
  <c r="W114"/>
  <c r="X114"/>
  <c r="I115"/>
  <c r="Q115"/>
  <c r="T115"/>
  <c r="U115"/>
  <c r="V115"/>
  <c r="W115"/>
  <c r="X115"/>
  <c r="I116"/>
  <c r="Q116"/>
  <c r="T116"/>
  <c r="U116"/>
  <c r="V116"/>
  <c r="W116"/>
  <c r="X116"/>
  <c r="I117"/>
  <c r="Q117"/>
  <c r="T117"/>
  <c r="U117"/>
  <c r="V117"/>
  <c r="W117"/>
  <c r="X117"/>
  <c r="I118"/>
  <c r="Q118"/>
  <c r="T118"/>
  <c r="U118"/>
  <c r="V118"/>
  <c r="W118"/>
  <c r="X118"/>
  <c r="I119"/>
  <c r="Q119"/>
  <c r="T119"/>
  <c r="U119"/>
  <c r="V119"/>
  <c r="W119"/>
  <c r="X119"/>
  <c r="I120"/>
  <c r="Q120"/>
  <c r="T120"/>
  <c r="U120"/>
  <c r="V120"/>
  <c r="W120"/>
  <c r="X120"/>
  <c r="I121"/>
  <c r="Q121"/>
  <c r="T121"/>
  <c r="U121"/>
  <c r="V121"/>
  <c r="W121"/>
  <c r="X121"/>
  <c r="I122"/>
  <c r="Q122"/>
  <c r="T122"/>
  <c r="U122"/>
  <c r="V122"/>
  <c r="W122"/>
  <c r="X122"/>
  <c r="I123"/>
  <c r="Q123"/>
  <c r="T123"/>
  <c r="U123"/>
  <c r="V123"/>
  <c r="W123"/>
  <c r="X123"/>
  <c r="I124"/>
  <c r="Q124"/>
  <c r="T124"/>
  <c r="U124"/>
  <c r="V124"/>
  <c r="W124"/>
  <c r="X124"/>
  <c r="I125"/>
  <c r="Q125"/>
  <c r="T125"/>
  <c r="U125"/>
  <c r="V125"/>
  <c r="W125"/>
  <c r="X125"/>
  <c r="I126"/>
  <c r="Q126"/>
  <c r="T126"/>
  <c r="U126"/>
  <c r="V126"/>
  <c r="W126"/>
  <c r="X126"/>
  <c r="I127"/>
  <c r="Q127"/>
  <c r="T127"/>
  <c r="U127"/>
  <c r="V127"/>
  <c r="W127"/>
  <c r="X127"/>
  <c r="I128"/>
  <c r="Q128"/>
  <c r="T128"/>
  <c r="U128"/>
  <c r="V128"/>
  <c r="W128"/>
  <c r="X128"/>
  <c r="I129"/>
  <c r="Q129"/>
  <c r="T129"/>
  <c r="U129"/>
  <c r="V129"/>
  <c r="W129"/>
  <c r="X129"/>
  <c r="I130"/>
  <c r="Q130"/>
  <c r="T130"/>
  <c r="U130"/>
  <c r="V130"/>
  <c r="W130"/>
  <c r="X130"/>
  <c r="I131"/>
  <c r="Q131"/>
  <c r="T131"/>
  <c r="U131"/>
  <c r="V131"/>
  <c r="W131"/>
  <c r="X131"/>
  <c r="I132"/>
  <c r="Q132"/>
  <c r="T132"/>
  <c r="U132"/>
  <c r="V132"/>
  <c r="W132"/>
  <c r="X132"/>
  <c r="I133"/>
  <c r="Q133"/>
  <c r="T133"/>
  <c r="U133"/>
  <c r="V133"/>
  <c r="W133"/>
  <c r="X133"/>
  <c r="I134"/>
  <c r="Q134"/>
  <c r="T134"/>
  <c r="U134"/>
  <c r="V134"/>
  <c r="W134"/>
  <c r="X134"/>
  <c r="I135"/>
  <c r="Q135"/>
  <c r="T135"/>
  <c r="U135"/>
  <c r="V135"/>
  <c r="W135"/>
  <c r="X135"/>
  <c r="I136"/>
  <c r="Q136"/>
  <c r="T136"/>
  <c r="U136"/>
  <c r="V136"/>
  <c r="W136"/>
  <c r="X136"/>
  <c r="I137"/>
  <c r="Q137"/>
  <c r="T137"/>
  <c r="U137"/>
  <c r="V137"/>
  <c r="W137"/>
  <c r="X137"/>
  <c r="I138"/>
  <c r="Q138"/>
  <c r="T138"/>
  <c r="U138"/>
  <c r="V138"/>
  <c r="W138"/>
  <c r="X138"/>
  <c r="I139"/>
  <c r="Q139"/>
  <c r="T139"/>
  <c r="U139"/>
  <c r="V139"/>
  <c r="W139"/>
  <c r="X139"/>
  <c r="I140"/>
  <c r="Q140"/>
  <c r="T140"/>
  <c r="U140"/>
  <c r="V140"/>
  <c r="W140"/>
  <c r="X140"/>
  <c r="I141"/>
  <c r="Q141"/>
  <c r="T141"/>
  <c r="U141"/>
  <c r="V141"/>
  <c r="W141"/>
  <c r="X141"/>
  <c r="I142"/>
  <c r="Q142"/>
  <c r="T142"/>
  <c r="U142"/>
  <c r="V142"/>
  <c r="W142"/>
  <c r="X142"/>
  <c r="I143"/>
  <c r="Q143"/>
  <c r="T143"/>
  <c r="U143"/>
  <c r="V143"/>
  <c r="W143"/>
  <c r="X143"/>
  <c r="I144"/>
  <c r="Q144"/>
  <c r="T144"/>
  <c r="U144"/>
  <c r="V144"/>
  <c r="W144"/>
  <c r="X144"/>
  <c r="I145"/>
  <c r="Q145"/>
  <c r="T145"/>
  <c r="U145"/>
  <c r="V145"/>
  <c r="W145"/>
  <c r="X145"/>
  <c r="I146"/>
  <c r="Q146"/>
  <c r="T146"/>
  <c r="U146"/>
  <c r="V146"/>
  <c r="W146"/>
  <c r="X146"/>
  <c r="I147"/>
  <c r="Q147"/>
  <c r="T147"/>
  <c r="U147"/>
  <c r="V147"/>
  <c r="W147"/>
  <c r="X147"/>
  <c r="I148"/>
  <c r="Q148"/>
  <c r="T148"/>
  <c r="U148"/>
  <c r="V148"/>
  <c r="W148"/>
  <c r="X148"/>
  <c r="I149"/>
  <c r="Q149"/>
  <c r="T149"/>
  <c r="U149"/>
  <c r="V149"/>
  <c r="W149"/>
  <c r="X149"/>
  <c r="I150"/>
  <c r="Q150"/>
  <c r="T150"/>
  <c r="U150"/>
  <c r="V150"/>
  <c r="W150"/>
  <c r="X150"/>
  <c r="I151"/>
  <c r="Q151"/>
  <c r="T151"/>
  <c r="U151"/>
  <c r="V151"/>
  <c r="W151"/>
  <c r="X151"/>
  <c r="I152"/>
  <c r="Q152"/>
  <c r="T152"/>
  <c r="U152"/>
  <c r="V152"/>
  <c r="W152"/>
  <c r="X152"/>
  <c r="I153"/>
  <c r="Q153"/>
  <c r="T153"/>
  <c r="U153"/>
  <c r="V153"/>
  <c r="W153"/>
  <c r="X153"/>
  <c r="I154"/>
  <c r="Q154"/>
  <c r="T154"/>
  <c r="U154"/>
  <c r="V154"/>
  <c r="W154"/>
  <c r="X154"/>
  <c r="I155"/>
  <c r="Q155"/>
  <c r="T155"/>
  <c r="U155"/>
  <c r="V155"/>
  <c r="W155"/>
  <c r="X155"/>
  <c r="I156"/>
  <c r="Q156"/>
  <c r="T156"/>
  <c r="U156"/>
  <c r="V156"/>
  <c r="W156"/>
  <c r="X156"/>
  <c r="I157"/>
  <c r="Q157"/>
  <c r="T157"/>
  <c r="U157"/>
  <c r="V157"/>
  <c r="W157"/>
  <c r="X157"/>
  <c r="I158"/>
  <c r="Q158"/>
  <c r="T158"/>
  <c r="U158"/>
  <c r="V158"/>
  <c r="W158"/>
  <c r="X158"/>
  <c r="I159"/>
  <c r="Q159"/>
  <c r="T159"/>
  <c r="U159"/>
  <c r="V159"/>
  <c r="W159"/>
  <c r="X159"/>
  <c r="I160"/>
  <c r="Q160"/>
  <c r="T160"/>
  <c r="U160"/>
  <c r="V160"/>
  <c r="W160"/>
  <c r="X160"/>
  <c r="I161"/>
  <c r="Q161"/>
  <c r="T161"/>
  <c r="U161"/>
  <c r="V161"/>
  <c r="W161"/>
  <c r="X161"/>
  <c r="I162"/>
  <c r="Q162"/>
  <c r="T162"/>
  <c r="U162"/>
  <c r="V162"/>
  <c r="W162"/>
  <c r="X162"/>
  <c r="I163"/>
  <c r="Q163"/>
  <c r="T163"/>
  <c r="U163"/>
  <c r="V163"/>
  <c r="W163"/>
  <c r="X163"/>
  <c r="I164"/>
  <c r="Q164"/>
  <c r="T164"/>
  <c r="U164"/>
  <c r="V164"/>
  <c r="W164"/>
  <c r="X164"/>
  <c r="I165"/>
  <c r="Q165"/>
  <c r="T165"/>
  <c r="U165"/>
  <c r="V165"/>
  <c r="W165"/>
  <c r="X165"/>
  <c r="I166"/>
  <c r="Q166"/>
  <c r="T166"/>
  <c r="U166"/>
  <c r="V166"/>
  <c r="W166"/>
  <c r="X166"/>
  <c r="I167"/>
  <c r="Q167"/>
  <c r="T167"/>
  <c r="U167"/>
  <c r="V167"/>
  <c r="W167"/>
  <c r="X167"/>
  <c r="I168"/>
  <c r="Q168"/>
  <c r="T168"/>
  <c r="U168"/>
  <c r="V168"/>
  <c r="W168"/>
  <c r="X168"/>
  <c r="I169"/>
  <c r="Q169"/>
  <c r="T169"/>
  <c r="U169"/>
  <c r="V169"/>
  <c r="W169"/>
  <c r="X169"/>
  <c r="I170"/>
  <c r="Q170"/>
  <c r="T170"/>
  <c r="U170"/>
  <c r="V170"/>
  <c r="W170"/>
  <c r="X170"/>
  <c r="I171"/>
  <c r="Q171"/>
  <c r="T171"/>
  <c r="U171"/>
  <c r="V171"/>
  <c r="W171"/>
  <c r="X171"/>
  <c r="I172"/>
  <c r="Q172"/>
  <c r="T172"/>
  <c r="U172"/>
  <c r="V172"/>
  <c r="W172"/>
  <c r="X172"/>
  <c r="I173"/>
  <c r="Q173"/>
  <c r="T173"/>
  <c r="U173"/>
  <c r="V173"/>
  <c r="W173"/>
  <c r="X173"/>
  <c r="I174"/>
  <c r="Q174"/>
  <c r="T174"/>
  <c r="U174"/>
  <c r="V174"/>
  <c r="W174"/>
  <c r="X174"/>
  <c r="I175"/>
  <c r="Q175"/>
  <c r="T175"/>
  <c r="U175"/>
  <c r="V175"/>
  <c r="W175"/>
  <c r="X175"/>
  <c r="I176"/>
  <c r="Q176"/>
  <c r="T176"/>
  <c r="U176"/>
  <c r="V176"/>
  <c r="W176"/>
  <c r="X176"/>
  <c r="I177"/>
  <c r="Q177"/>
  <c r="T177"/>
  <c r="U177"/>
  <c r="V177"/>
  <c r="W177"/>
  <c r="X177"/>
  <c r="I178"/>
  <c r="Q178"/>
  <c r="T178"/>
  <c r="U178"/>
  <c r="V178"/>
  <c r="W178"/>
  <c r="X178"/>
  <c r="I179"/>
  <c r="Q179"/>
  <c r="T179"/>
  <c r="U179"/>
  <c r="V179"/>
  <c r="W179"/>
  <c r="X179"/>
  <c r="I180"/>
  <c r="Q180"/>
  <c r="T180"/>
  <c r="U180"/>
  <c r="V180"/>
  <c r="W180"/>
  <c r="X180"/>
  <c r="R180" l="1"/>
  <c r="S180" s="1"/>
  <c r="R179"/>
  <c r="S179" s="1"/>
  <c r="R177"/>
  <c r="S177" s="1"/>
  <c r="R175"/>
  <c r="S175" s="1"/>
  <c r="R173"/>
  <c r="S173" s="1"/>
  <c r="R171"/>
  <c r="S171" s="1"/>
  <c r="R169"/>
  <c r="S169" s="1"/>
  <c r="R167"/>
  <c r="S167" s="1"/>
  <c r="R165"/>
  <c r="S165" s="1"/>
  <c r="R163"/>
  <c r="S163" s="1"/>
  <c r="R162"/>
  <c r="S162" s="1"/>
  <c r="R161"/>
  <c r="S161" s="1"/>
  <c r="R159"/>
  <c r="S159" s="1"/>
  <c r="R157"/>
  <c r="S157" s="1"/>
  <c r="R155"/>
  <c r="S155" s="1"/>
  <c r="R151"/>
  <c r="S151" s="1"/>
  <c r="R149"/>
  <c r="S149" s="1"/>
  <c r="R145"/>
  <c r="S145" s="1"/>
  <c r="R143"/>
  <c r="S143" s="1"/>
  <c r="R141"/>
  <c r="S141" s="1"/>
  <c r="R139"/>
  <c r="S139" s="1"/>
  <c r="R138"/>
  <c r="S138" s="1"/>
  <c r="R137"/>
  <c r="S137" s="1"/>
  <c r="R135"/>
  <c r="S135" s="1"/>
  <c r="R133"/>
  <c r="S133" s="1"/>
  <c r="R131"/>
  <c r="S131" s="1"/>
  <c r="R129"/>
  <c r="S129" s="1"/>
  <c r="R127"/>
  <c r="S127" s="1"/>
  <c r="R125"/>
  <c r="S125" s="1"/>
  <c r="R123"/>
  <c r="S123" s="1"/>
  <c r="R122"/>
  <c r="S122" s="1"/>
  <c r="R121"/>
  <c r="S121" s="1"/>
  <c r="R119"/>
  <c r="S119" s="1"/>
  <c r="R117"/>
  <c r="S117" s="1"/>
  <c r="R115"/>
  <c r="S115" s="1"/>
  <c r="R113"/>
  <c r="S113" s="1"/>
  <c r="R111"/>
  <c r="S111" s="1"/>
  <c r="R109"/>
  <c r="S109" s="1"/>
  <c r="R105"/>
  <c r="S105" s="1"/>
  <c r="R103"/>
  <c r="S103" s="1"/>
  <c r="R101"/>
  <c r="S101" s="1"/>
  <c r="R99"/>
  <c r="S99" s="1"/>
  <c r="R97"/>
  <c r="S97" s="1"/>
  <c r="R96"/>
  <c r="S96" s="1"/>
  <c r="R95"/>
  <c r="S95" s="1"/>
  <c r="R93"/>
  <c r="S93" s="1"/>
  <c r="R91"/>
  <c r="S91" s="1"/>
  <c r="R90"/>
  <c r="S90" s="1"/>
  <c r="R87"/>
  <c r="S87" s="1"/>
  <c r="R86"/>
  <c r="S86" s="1"/>
  <c r="R82"/>
  <c r="S82" s="1"/>
  <c r="R78"/>
  <c r="S78" s="1"/>
  <c r="R74"/>
  <c r="S74" s="1"/>
  <c r="R69"/>
  <c r="S69" s="1"/>
  <c r="R61"/>
  <c r="S61" s="1"/>
  <c r="R60"/>
  <c r="S60" s="1"/>
  <c r="R59"/>
  <c r="S59" s="1"/>
  <c r="R51"/>
  <c r="S51" s="1"/>
  <c r="R48"/>
  <c r="S48" s="1"/>
  <c r="R47"/>
  <c r="S47" s="1"/>
  <c r="R44"/>
  <c r="S44" s="1"/>
  <c r="R19"/>
  <c r="S19" s="1"/>
  <c r="R17"/>
  <c r="S17" s="1"/>
  <c r="R10"/>
  <c r="S10" s="1"/>
  <c r="R5"/>
  <c r="S5" s="1"/>
  <c r="R153"/>
  <c r="S153" s="1"/>
  <c r="R67"/>
  <c r="S67" s="1"/>
  <c r="R63"/>
  <c r="S63" s="1"/>
  <c r="R56"/>
  <c r="S56" s="1"/>
  <c r="R49"/>
  <c r="S49" s="1"/>
  <c r="R41"/>
  <c r="S41" s="1"/>
  <c r="R33"/>
  <c r="S33" s="1"/>
  <c r="R29"/>
  <c r="S29" s="1"/>
  <c r="R25"/>
  <c r="S25" s="1"/>
  <c r="R21"/>
  <c r="S21" s="1"/>
  <c r="R70"/>
  <c r="S70" s="1"/>
  <c r="R37"/>
  <c r="S37" s="1"/>
  <c r="R147"/>
  <c r="S147" s="1"/>
  <c r="R89"/>
  <c r="S89" s="1"/>
  <c r="R88"/>
  <c r="S88" s="1"/>
  <c r="R85"/>
  <c r="S85" s="1"/>
  <c r="R84"/>
  <c r="S84" s="1"/>
  <c r="R83"/>
  <c r="S83" s="1"/>
  <c r="R81"/>
  <c r="S81" s="1"/>
  <c r="R80"/>
  <c r="S80" s="1"/>
  <c r="R79"/>
  <c r="S79" s="1"/>
  <c r="R77"/>
  <c r="S77" s="1"/>
  <c r="R76"/>
  <c r="S76" s="1"/>
  <c r="R75"/>
  <c r="S75" s="1"/>
  <c r="R72"/>
  <c r="S72" s="1"/>
  <c r="R71"/>
  <c r="S71" s="1"/>
  <c r="R68"/>
  <c r="S68" s="1"/>
  <c r="R66"/>
  <c r="S66" s="1"/>
  <c r="R64"/>
  <c r="S64" s="1"/>
  <c r="R62"/>
  <c r="S62" s="1"/>
  <c r="R58"/>
  <c r="S58" s="1"/>
  <c r="R57"/>
  <c r="S57" s="1"/>
  <c r="R55"/>
  <c r="S55" s="1"/>
  <c r="R54"/>
  <c r="S54" s="1"/>
  <c r="R52"/>
  <c r="S52" s="1"/>
  <c r="R50"/>
  <c r="S50" s="1"/>
  <c r="R46"/>
  <c r="S46" s="1"/>
  <c r="R107"/>
  <c r="S107" s="1"/>
  <c r="R43"/>
  <c r="S43" s="1"/>
  <c r="R42"/>
  <c r="S42" s="1"/>
  <c r="R40"/>
  <c r="S40" s="1"/>
  <c r="R39"/>
  <c r="S39" s="1"/>
  <c r="R38"/>
  <c r="S38" s="1"/>
  <c r="R36"/>
  <c r="S36" s="1"/>
  <c r="R35"/>
  <c r="S35" s="1"/>
  <c r="R34"/>
  <c r="S34" s="1"/>
  <c r="R32"/>
  <c r="S32" s="1"/>
  <c r="R31"/>
  <c r="S31" s="1"/>
  <c r="R30"/>
  <c r="S30" s="1"/>
  <c r="R28"/>
  <c r="S28" s="1"/>
  <c r="R27"/>
  <c r="S27" s="1"/>
  <c r="R26"/>
  <c r="S26" s="1"/>
  <c r="R24"/>
  <c r="S24" s="1"/>
  <c r="R23"/>
  <c r="S23" s="1"/>
  <c r="R22"/>
  <c r="S22" s="1"/>
  <c r="R20"/>
  <c r="S20" s="1"/>
  <c r="R18"/>
  <c r="S18" s="1"/>
  <c r="R16"/>
  <c r="S16" s="1"/>
  <c r="R15"/>
  <c r="S15" s="1"/>
  <c r="R14"/>
  <c r="S14" s="1"/>
  <c r="R12"/>
  <c r="S12" s="1"/>
  <c r="R11"/>
  <c r="S11" s="1"/>
  <c r="R8"/>
  <c r="S8" s="1"/>
  <c r="R7"/>
  <c r="S7" s="1"/>
  <c r="R6"/>
  <c r="S6" s="1"/>
  <c r="R4"/>
  <c r="S4" s="1"/>
  <c r="R176"/>
  <c r="S176" s="1"/>
  <c r="R172"/>
  <c r="S172" s="1"/>
  <c r="R168"/>
  <c r="S168" s="1"/>
  <c r="R164"/>
  <c r="S164" s="1"/>
  <c r="R160"/>
  <c r="S160" s="1"/>
  <c r="R156"/>
  <c r="S156" s="1"/>
  <c r="R152"/>
  <c r="S152" s="1"/>
  <c r="R148"/>
  <c r="S148" s="1"/>
  <c r="R144"/>
  <c r="S144" s="1"/>
  <c r="R140"/>
  <c r="S140" s="1"/>
  <c r="R136"/>
  <c r="S136" s="1"/>
  <c r="R132"/>
  <c r="S132" s="1"/>
  <c r="R128"/>
  <c r="S128" s="1"/>
  <c r="R124"/>
  <c r="S124" s="1"/>
  <c r="R120"/>
  <c r="S120" s="1"/>
  <c r="R116"/>
  <c r="S116" s="1"/>
  <c r="R112"/>
  <c r="S112" s="1"/>
  <c r="R108"/>
  <c r="S108" s="1"/>
  <c r="R104"/>
  <c r="S104" s="1"/>
  <c r="R100"/>
  <c r="S100" s="1"/>
  <c r="R92"/>
  <c r="S92" s="1"/>
  <c r="R73"/>
  <c r="S73" s="1"/>
  <c r="R53"/>
  <c r="S53" s="1"/>
  <c r="R45"/>
  <c r="S45" s="1"/>
  <c r="R178"/>
  <c r="S178" s="1"/>
  <c r="R174"/>
  <c r="S174" s="1"/>
  <c r="R170"/>
  <c r="S170" s="1"/>
  <c r="R166"/>
  <c r="S166" s="1"/>
  <c r="R158"/>
  <c r="S158" s="1"/>
  <c r="R154"/>
  <c r="S154" s="1"/>
  <c r="R150"/>
  <c r="S150" s="1"/>
  <c r="R146"/>
  <c r="S146" s="1"/>
  <c r="R142"/>
  <c r="S142" s="1"/>
  <c r="R134"/>
  <c r="S134" s="1"/>
  <c r="R130"/>
  <c r="S130" s="1"/>
  <c r="R126"/>
  <c r="S126" s="1"/>
  <c r="R118"/>
  <c r="S118" s="1"/>
  <c r="R114"/>
  <c r="S114" s="1"/>
  <c r="R110"/>
  <c r="S110" s="1"/>
  <c r="R106"/>
  <c r="S106" s="1"/>
  <c r="R102"/>
  <c r="S102" s="1"/>
  <c r="R98"/>
  <c r="S98" s="1"/>
  <c r="R94"/>
  <c r="S94" s="1"/>
</calcChain>
</file>

<file path=xl/sharedStrings.xml><?xml version="1.0" encoding="utf-8"?>
<sst xmlns="http://schemas.openxmlformats.org/spreadsheetml/2006/main" count="26" uniqueCount="17">
  <si>
    <t>Р. Бр.</t>
  </si>
  <si>
    <t>Број Индекса</t>
  </si>
  <si>
    <t>К1</t>
  </si>
  <si>
    <t>ПИ</t>
  </si>
  <si>
    <t>УПИ</t>
  </si>
  <si>
    <t>УПС</t>
  </si>
  <si>
    <t>О</t>
  </si>
  <si>
    <t>Укупно поена</t>
  </si>
  <si>
    <t>П</t>
  </si>
  <si>
    <t>В</t>
  </si>
  <si>
    <t>УИ</t>
  </si>
  <si>
    <t>К</t>
  </si>
  <si>
    <t>С</t>
  </si>
  <si>
    <t>И</t>
  </si>
  <si>
    <t>Методологија</t>
  </si>
  <si>
    <t>Просечно поена</t>
  </si>
  <si>
    <t>Информатика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</si>
</sst>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Times New Roman"/>
      <family val="1"/>
      <charset val="238"/>
    </font>
    <font>
      <sz val="10"/>
      <color theme="1"/>
      <name val="Cambria"/>
      <family val="1"/>
      <scheme val="major"/>
    </font>
    <font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1"/>
  <sheetViews>
    <sheetView tabSelected="1" zoomScale="90" zoomScaleNormal="90" workbookViewId="0">
      <pane ySplit="3" topLeftCell="A25" activePane="bottomLeft" state="frozen"/>
      <selection pane="bottomLeft" activeCell="R182" sqref="R182"/>
    </sheetView>
  </sheetViews>
  <sheetFormatPr defaultRowHeight="14.25"/>
  <cols>
    <col min="1" max="1" width="9.140625" style="2"/>
    <col min="2" max="2" width="10.28515625" style="1" customWidth="1"/>
    <col min="3" max="8" width="5.5703125" style="1" customWidth="1"/>
    <col min="9" max="9" width="9" style="1" bestFit="1" customWidth="1"/>
    <col min="10" max="10" width="4.42578125" style="1" customWidth="1"/>
    <col min="11" max="11" width="5.42578125" style="1" customWidth="1"/>
    <col min="12" max="12" width="7.7109375" style="90" customWidth="1"/>
    <col min="13" max="16" width="5.42578125" style="1" customWidth="1"/>
    <col min="17" max="17" width="9" style="2" bestFit="1" customWidth="1"/>
    <col min="18" max="18" width="21.42578125" style="66" customWidth="1"/>
    <col min="19" max="19" width="9" style="1" bestFit="1" customWidth="1"/>
    <col min="20" max="16384" width="9.140625" style="1"/>
  </cols>
  <sheetData>
    <row r="1" spans="1:41" ht="30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82"/>
      <c r="M1" s="25"/>
      <c r="N1" s="25"/>
      <c r="O1" s="25"/>
      <c r="P1" s="25"/>
      <c r="Q1" s="24"/>
      <c r="R1" s="64"/>
      <c r="S1" s="25"/>
      <c r="T1" s="44"/>
      <c r="U1" s="45"/>
      <c r="V1" s="45"/>
      <c r="W1" s="45"/>
      <c r="X1" s="45"/>
    </row>
    <row r="2" spans="1:41" ht="34.5" customHeight="1" thickBot="1">
      <c r="A2" s="12"/>
      <c r="B2" s="7"/>
      <c r="C2" s="94" t="s">
        <v>14</v>
      </c>
      <c r="D2" s="97"/>
      <c r="E2" s="97"/>
      <c r="F2" s="97"/>
      <c r="G2" s="97"/>
      <c r="H2" s="97"/>
      <c r="I2" s="98"/>
      <c r="J2" s="8"/>
      <c r="K2" s="94" t="s">
        <v>16</v>
      </c>
      <c r="L2" s="95"/>
      <c r="M2" s="95"/>
      <c r="N2" s="95"/>
      <c r="O2" s="95"/>
      <c r="P2" s="95"/>
      <c r="Q2" s="96"/>
      <c r="R2" s="73"/>
      <c r="S2" s="74"/>
      <c r="T2" s="99" t="s">
        <v>15</v>
      </c>
      <c r="U2" s="100"/>
      <c r="V2" s="100"/>
      <c r="W2" s="100"/>
      <c r="X2" s="101"/>
      <c r="Y2" s="3"/>
    </row>
    <row r="3" spans="1:41" ht="29.25" thickBot="1">
      <c r="A3" s="14" t="s">
        <v>0</v>
      </c>
      <c r="B3" s="15" t="s">
        <v>1</v>
      </c>
      <c r="C3" s="9" t="s">
        <v>8</v>
      </c>
      <c r="D3" s="10" t="s">
        <v>9</v>
      </c>
      <c r="E3" s="10" t="s">
        <v>2</v>
      </c>
      <c r="F3" s="10" t="s">
        <v>12</v>
      </c>
      <c r="G3" s="10" t="s">
        <v>3</v>
      </c>
      <c r="H3" s="10" t="s">
        <v>10</v>
      </c>
      <c r="I3" s="11" t="s">
        <v>4</v>
      </c>
      <c r="J3" s="16"/>
      <c r="K3" s="9" t="s">
        <v>8</v>
      </c>
      <c r="L3" s="83" t="s">
        <v>9</v>
      </c>
      <c r="M3" s="10" t="s">
        <v>2</v>
      </c>
      <c r="N3" s="10" t="s">
        <v>12</v>
      </c>
      <c r="O3" s="10" t="s">
        <v>3</v>
      </c>
      <c r="P3" s="10" t="s">
        <v>10</v>
      </c>
      <c r="Q3" s="11" t="s">
        <v>5</v>
      </c>
      <c r="R3" s="75" t="s">
        <v>7</v>
      </c>
      <c r="S3" s="76" t="s">
        <v>6</v>
      </c>
      <c r="T3" s="46" t="s">
        <v>8</v>
      </c>
      <c r="U3" s="47" t="s">
        <v>9</v>
      </c>
      <c r="V3" s="47" t="s">
        <v>11</v>
      </c>
      <c r="W3" s="47" t="s">
        <v>12</v>
      </c>
      <c r="X3" s="48" t="s">
        <v>13</v>
      </c>
      <c r="Y3" s="3"/>
    </row>
    <row r="4" spans="1:41" ht="15.75" thickBot="1">
      <c r="A4" s="79">
        <v>1</v>
      </c>
      <c r="B4" s="77">
        <v>544</v>
      </c>
      <c r="C4" s="67"/>
      <c r="D4" s="33"/>
      <c r="E4" s="33"/>
      <c r="F4" s="34"/>
      <c r="G4" s="34"/>
      <c r="H4" s="34"/>
      <c r="I4" s="56">
        <f>SUM(C4:H4)</f>
        <v>0</v>
      </c>
      <c r="J4" s="38"/>
      <c r="K4" s="67">
        <v>5</v>
      </c>
      <c r="L4" s="84">
        <v>17</v>
      </c>
      <c r="M4" s="33"/>
      <c r="N4" s="33">
        <v>10</v>
      </c>
      <c r="O4" s="36"/>
      <c r="P4" s="35"/>
      <c r="Q4" s="56">
        <f>SUM(K4:P4)</f>
        <v>32</v>
      </c>
      <c r="R4" s="91" t="str">
        <f>IF(AND(I4&gt;=51,Q4&gt;=51),AVERAGE(I4,Q4),"Није положио(ла)")</f>
        <v>Није положио(ла)</v>
      </c>
      <c r="S4" s="72">
        <f>IF(AND(R4&lt;=100,R4&gt;=91),10,IF(AND(R4&lt;91,R4&gt;=81),9,IF(AND(R4&lt;81,R4&gt;=71),8,IF(AND(R4&lt;71,R4&gt;=61),7,IF(AND(R4&lt;61,R4&gt;=51),6,5)))))</f>
        <v>5</v>
      </c>
      <c r="T4" s="49">
        <f>(C4+K4)/2</f>
        <v>2.5</v>
      </c>
      <c r="U4" s="50">
        <f>(D4+L4)/2</f>
        <v>8.5</v>
      </c>
      <c r="V4" s="50">
        <f>(E4+M4)/2</f>
        <v>0</v>
      </c>
      <c r="W4" s="50">
        <f>(F4+N4)/2</f>
        <v>5</v>
      </c>
      <c r="X4" s="51">
        <f>(G4+H4+O4+P4)/2</f>
        <v>0</v>
      </c>
      <c r="Y4" s="3"/>
    </row>
    <row r="5" spans="1:41" ht="15.75" thickBot="1">
      <c r="A5" s="80">
        <v>2</v>
      </c>
      <c r="B5" s="78">
        <v>568</v>
      </c>
      <c r="C5" s="68"/>
      <c r="D5" s="21"/>
      <c r="E5" s="22"/>
      <c r="F5" s="21"/>
      <c r="G5" s="21"/>
      <c r="H5" s="21"/>
      <c r="I5" s="57">
        <f t="shared" ref="I5:I68" si="0">SUM(C5:H5)</f>
        <v>0</v>
      </c>
      <c r="J5" s="39"/>
      <c r="K5" s="68">
        <v>10</v>
      </c>
      <c r="L5" s="85">
        <v>18</v>
      </c>
      <c r="M5" s="21">
        <v>13</v>
      </c>
      <c r="N5" s="21">
        <v>18</v>
      </c>
      <c r="O5" s="23"/>
      <c r="P5" s="23"/>
      <c r="Q5" s="57">
        <f t="shared" ref="Q5:Q47" si="1">SUM(K5:P5)</f>
        <v>59</v>
      </c>
      <c r="R5" s="91" t="str">
        <f t="shared" ref="R5:R68" si="2">IF(AND(I5&gt;=51,Q5&gt;=51),AVERAGE(I5,Q5),"Није положио(ла)")</f>
        <v>Није положио(ла)</v>
      </c>
      <c r="S5" s="72">
        <f t="shared" ref="S5:S68" si="3">IF(AND(R5&lt;=100,R5&gt;=91),10,IF(AND(R5&lt;91,R5&gt;=81),9,IF(AND(R5&lt;81,R5&gt;=71),8,IF(AND(R5&lt;71,R5&gt;=61),7,IF(AND(R5&lt;61,R5&gt;=51),6,5)))))</f>
        <v>5</v>
      </c>
      <c r="T5" s="52">
        <f>(C5+K5)/2</f>
        <v>5</v>
      </c>
      <c r="U5" s="6">
        <f t="shared" ref="U5:U68" si="4">(D5+L5)/2</f>
        <v>9</v>
      </c>
      <c r="V5" s="6">
        <f t="shared" ref="V5:V68" si="5">(E5+M5)/2</f>
        <v>6.5</v>
      </c>
      <c r="W5" s="6">
        <f t="shared" ref="W5:W68" si="6">(F5+N5)/2</f>
        <v>9</v>
      </c>
      <c r="X5" s="53">
        <f t="shared" ref="X5:X68" si="7">(G5+H5+O5+P5)/2</f>
        <v>0</v>
      </c>
      <c r="Y5" s="3"/>
    </row>
    <row r="6" spans="1:41" ht="15.75" thickBot="1">
      <c r="A6" s="80">
        <v>3</v>
      </c>
      <c r="B6" s="78">
        <v>646</v>
      </c>
      <c r="C6" s="68"/>
      <c r="D6" s="21"/>
      <c r="E6" s="22"/>
      <c r="F6" s="21"/>
      <c r="G6" s="21"/>
      <c r="H6" s="21"/>
      <c r="I6" s="57">
        <f t="shared" si="0"/>
        <v>0</v>
      </c>
      <c r="J6" s="39"/>
      <c r="K6" s="68">
        <v>4</v>
      </c>
      <c r="L6" s="85">
        <v>11</v>
      </c>
      <c r="M6" s="21">
        <v>13</v>
      </c>
      <c r="N6" s="21">
        <v>19</v>
      </c>
      <c r="O6" s="23"/>
      <c r="P6" s="23"/>
      <c r="Q6" s="57">
        <f t="shared" si="1"/>
        <v>47</v>
      </c>
      <c r="R6" s="91" t="str">
        <f t="shared" si="2"/>
        <v>Није положио(ла)</v>
      </c>
      <c r="S6" s="72">
        <f t="shared" si="3"/>
        <v>5</v>
      </c>
      <c r="T6" s="52">
        <f t="shared" ref="T6:T69" si="8">(C6+K6)/2</f>
        <v>2</v>
      </c>
      <c r="U6" s="6">
        <f t="shared" si="4"/>
        <v>5.5</v>
      </c>
      <c r="V6" s="6">
        <f t="shared" si="5"/>
        <v>6.5</v>
      </c>
      <c r="W6" s="6">
        <f t="shared" si="6"/>
        <v>9.5</v>
      </c>
      <c r="X6" s="53">
        <f t="shared" si="7"/>
        <v>0</v>
      </c>
      <c r="Y6" s="3"/>
    </row>
    <row r="7" spans="1:41" ht="15.75" thickBot="1">
      <c r="A7" s="80">
        <v>4</v>
      </c>
      <c r="B7" s="78">
        <v>783</v>
      </c>
      <c r="C7" s="68"/>
      <c r="D7" s="21"/>
      <c r="E7" s="22"/>
      <c r="F7" s="21"/>
      <c r="G7" s="21"/>
      <c r="H7" s="21"/>
      <c r="I7" s="57">
        <f t="shared" si="0"/>
        <v>0</v>
      </c>
      <c r="J7" s="39"/>
      <c r="K7" s="68">
        <v>10</v>
      </c>
      <c r="L7" s="86">
        <v>20</v>
      </c>
      <c r="M7" s="21">
        <v>14</v>
      </c>
      <c r="N7" s="21">
        <v>18</v>
      </c>
      <c r="O7" s="23"/>
      <c r="P7" s="23"/>
      <c r="Q7" s="57">
        <f t="shared" si="1"/>
        <v>62</v>
      </c>
      <c r="R7" s="91" t="str">
        <f t="shared" si="2"/>
        <v>Није положио(ла)</v>
      </c>
      <c r="S7" s="72">
        <f t="shared" si="3"/>
        <v>5</v>
      </c>
      <c r="T7" s="52">
        <f t="shared" si="8"/>
        <v>5</v>
      </c>
      <c r="U7" s="6">
        <f t="shared" si="4"/>
        <v>10</v>
      </c>
      <c r="V7" s="6">
        <f t="shared" si="5"/>
        <v>7</v>
      </c>
      <c r="W7" s="6">
        <f t="shared" si="6"/>
        <v>9</v>
      </c>
      <c r="X7" s="53">
        <f t="shared" si="7"/>
        <v>0</v>
      </c>
      <c r="Y7" s="3"/>
    </row>
    <row r="8" spans="1:41" ht="15.75" thickBot="1">
      <c r="A8" s="80">
        <v>5</v>
      </c>
      <c r="B8" s="78">
        <v>830</v>
      </c>
      <c r="C8" s="68"/>
      <c r="D8" s="21"/>
      <c r="E8" s="22"/>
      <c r="F8" s="21"/>
      <c r="G8" s="21"/>
      <c r="H8" s="21"/>
      <c r="I8" s="57">
        <f t="shared" si="0"/>
        <v>0</v>
      </c>
      <c r="J8" s="39"/>
      <c r="K8" s="68">
        <v>6</v>
      </c>
      <c r="L8" s="85">
        <v>17</v>
      </c>
      <c r="M8" s="21">
        <v>14</v>
      </c>
      <c r="N8" s="21">
        <v>17</v>
      </c>
      <c r="O8" s="23"/>
      <c r="P8" s="23"/>
      <c r="Q8" s="57">
        <f t="shared" si="1"/>
        <v>54</v>
      </c>
      <c r="R8" s="91" t="str">
        <f t="shared" si="2"/>
        <v>Није положио(ла)</v>
      </c>
      <c r="S8" s="72">
        <f t="shared" si="3"/>
        <v>5</v>
      </c>
      <c r="T8" s="52">
        <f t="shared" si="8"/>
        <v>3</v>
      </c>
      <c r="U8" s="6">
        <f t="shared" si="4"/>
        <v>8.5</v>
      </c>
      <c r="V8" s="6">
        <f t="shared" si="5"/>
        <v>7</v>
      </c>
      <c r="W8" s="6">
        <f t="shared" si="6"/>
        <v>8.5</v>
      </c>
      <c r="X8" s="53">
        <f t="shared" si="7"/>
        <v>0</v>
      </c>
      <c r="Y8" s="3"/>
    </row>
    <row r="9" spans="1:41" ht="15.75" thickBot="1">
      <c r="A9" s="80">
        <v>6</v>
      </c>
      <c r="B9" s="78">
        <v>860</v>
      </c>
      <c r="C9" s="68"/>
      <c r="D9" s="21"/>
      <c r="E9" s="22"/>
      <c r="F9" s="21"/>
      <c r="G9" s="21"/>
      <c r="H9" s="21"/>
      <c r="I9" s="57">
        <f t="shared" si="0"/>
        <v>0</v>
      </c>
      <c r="J9" s="39"/>
      <c r="K9" s="68"/>
      <c r="L9" s="85"/>
      <c r="M9" s="21"/>
      <c r="N9" s="21"/>
      <c r="O9" s="23"/>
      <c r="P9" s="23"/>
      <c r="Q9" s="57">
        <f t="shared" si="1"/>
        <v>0</v>
      </c>
      <c r="R9" s="91" t="str">
        <f t="shared" si="2"/>
        <v>Није положио(ла)</v>
      </c>
      <c r="S9" s="72">
        <f t="shared" si="3"/>
        <v>5</v>
      </c>
      <c r="T9" s="52">
        <f t="shared" si="8"/>
        <v>0</v>
      </c>
      <c r="U9" s="6">
        <f t="shared" si="4"/>
        <v>0</v>
      </c>
      <c r="V9" s="6">
        <f t="shared" si="5"/>
        <v>0</v>
      </c>
      <c r="W9" s="6">
        <f t="shared" si="6"/>
        <v>0</v>
      </c>
      <c r="X9" s="53">
        <f t="shared" si="7"/>
        <v>0</v>
      </c>
      <c r="Y9" s="3"/>
    </row>
    <row r="10" spans="1:41" ht="15.75" thickBot="1">
      <c r="A10" s="80">
        <v>7</v>
      </c>
      <c r="B10" s="78">
        <v>1257</v>
      </c>
      <c r="C10" s="68"/>
      <c r="D10" s="21"/>
      <c r="E10" s="21"/>
      <c r="F10" s="21"/>
      <c r="G10" s="21"/>
      <c r="H10" s="21"/>
      <c r="I10" s="57">
        <f t="shared" si="0"/>
        <v>0</v>
      </c>
      <c r="J10" s="39"/>
      <c r="K10" s="68">
        <v>10</v>
      </c>
      <c r="L10" s="85">
        <v>17</v>
      </c>
      <c r="M10" s="21">
        <v>12</v>
      </c>
      <c r="N10" s="21">
        <v>20</v>
      </c>
      <c r="O10" s="23"/>
      <c r="P10" s="23"/>
      <c r="Q10" s="57">
        <f t="shared" si="1"/>
        <v>59</v>
      </c>
      <c r="R10" s="91" t="str">
        <f t="shared" si="2"/>
        <v>Није положио(ла)</v>
      </c>
      <c r="S10" s="72">
        <f t="shared" si="3"/>
        <v>5</v>
      </c>
      <c r="T10" s="52">
        <f t="shared" si="8"/>
        <v>5</v>
      </c>
      <c r="U10" s="6">
        <f t="shared" si="4"/>
        <v>8.5</v>
      </c>
      <c r="V10" s="6">
        <f t="shared" si="5"/>
        <v>6</v>
      </c>
      <c r="W10" s="6">
        <f t="shared" si="6"/>
        <v>10</v>
      </c>
      <c r="X10" s="53">
        <f t="shared" si="7"/>
        <v>0</v>
      </c>
      <c r="Y10" s="3"/>
    </row>
    <row r="11" spans="1:41" ht="15.75" thickBot="1">
      <c r="A11" s="80">
        <v>8</v>
      </c>
      <c r="B11" s="78">
        <v>1261</v>
      </c>
      <c r="C11" s="68"/>
      <c r="D11" s="21"/>
      <c r="E11" s="21"/>
      <c r="F11" s="21"/>
      <c r="G11" s="21"/>
      <c r="H11" s="21"/>
      <c r="I11" s="57">
        <f t="shared" si="0"/>
        <v>0</v>
      </c>
      <c r="J11" s="39"/>
      <c r="K11" s="68">
        <v>6</v>
      </c>
      <c r="L11" s="85">
        <v>17</v>
      </c>
      <c r="M11" s="21">
        <v>20</v>
      </c>
      <c r="N11" s="21">
        <v>19</v>
      </c>
      <c r="O11" s="23"/>
      <c r="P11" s="23"/>
      <c r="Q11" s="57">
        <f t="shared" si="1"/>
        <v>62</v>
      </c>
      <c r="R11" s="91" t="str">
        <f t="shared" si="2"/>
        <v>Није положио(ла)</v>
      </c>
      <c r="S11" s="72">
        <f t="shared" si="3"/>
        <v>5</v>
      </c>
      <c r="T11" s="52">
        <f t="shared" si="8"/>
        <v>3</v>
      </c>
      <c r="U11" s="6">
        <f t="shared" si="4"/>
        <v>8.5</v>
      </c>
      <c r="V11" s="6">
        <f t="shared" si="5"/>
        <v>10</v>
      </c>
      <c r="W11" s="6">
        <f t="shared" si="6"/>
        <v>9.5</v>
      </c>
      <c r="X11" s="53">
        <f t="shared" si="7"/>
        <v>0</v>
      </c>
      <c r="Y11" s="3"/>
    </row>
    <row r="12" spans="1:41" s="13" customFormat="1" ht="15.75" thickBot="1">
      <c r="A12" s="80">
        <v>9</v>
      </c>
      <c r="B12" s="78">
        <v>1262</v>
      </c>
      <c r="C12" s="68"/>
      <c r="D12" s="21"/>
      <c r="E12" s="22"/>
      <c r="F12" s="21"/>
      <c r="G12" s="21"/>
      <c r="H12" s="21"/>
      <c r="I12" s="57">
        <f t="shared" si="0"/>
        <v>0</v>
      </c>
      <c r="J12" s="39"/>
      <c r="K12" s="68">
        <v>7</v>
      </c>
      <c r="L12" s="85">
        <v>20</v>
      </c>
      <c r="M12" s="21">
        <v>15</v>
      </c>
      <c r="N12" s="21">
        <v>20</v>
      </c>
      <c r="O12" s="23"/>
      <c r="P12" s="23"/>
      <c r="Q12" s="57">
        <f t="shared" si="1"/>
        <v>62</v>
      </c>
      <c r="R12" s="91" t="str">
        <f t="shared" si="2"/>
        <v>Није положио(ла)</v>
      </c>
      <c r="S12" s="72">
        <f t="shared" si="3"/>
        <v>5</v>
      </c>
      <c r="T12" s="52">
        <f t="shared" si="8"/>
        <v>3.5</v>
      </c>
      <c r="U12" s="6">
        <f t="shared" si="4"/>
        <v>10</v>
      </c>
      <c r="V12" s="6">
        <f t="shared" si="5"/>
        <v>7.5</v>
      </c>
      <c r="W12" s="6">
        <f t="shared" si="6"/>
        <v>10</v>
      </c>
      <c r="X12" s="53">
        <f t="shared" si="7"/>
        <v>0</v>
      </c>
      <c r="Y12" s="31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s="13" customFormat="1" ht="16.5" thickBot="1">
      <c r="A13" s="80">
        <v>10</v>
      </c>
      <c r="B13" s="78">
        <v>1264</v>
      </c>
      <c r="C13" s="69"/>
      <c r="D13" s="19"/>
      <c r="E13" s="19"/>
      <c r="F13" s="19"/>
      <c r="G13" s="19"/>
      <c r="H13" s="19"/>
      <c r="I13" s="57">
        <f t="shared" si="0"/>
        <v>0</v>
      </c>
      <c r="J13" s="40"/>
      <c r="K13" s="69">
        <v>10</v>
      </c>
      <c r="L13" s="85">
        <v>20</v>
      </c>
      <c r="M13" s="19">
        <v>20</v>
      </c>
      <c r="N13" s="19">
        <v>20</v>
      </c>
      <c r="O13" s="20"/>
      <c r="P13" s="20"/>
      <c r="Q13" s="57">
        <f t="shared" si="1"/>
        <v>70</v>
      </c>
      <c r="R13" s="91" t="str">
        <f t="shared" si="2"/>
        <v>Није положио(ла)</v>
      </c>
      <c r="S13" s="72">
        <f t="shared" si="3"/>
        <v>5</v>
      </c>
      <c r="T13" s="52">
        <f t="shared" si="8"/>
        <v>5</v>
      </c>
      <c r="U13" s="6">
        <f t="shared" si="4"/>
        <v>10</v>
      </c>
      <c r="V13" s="6">
        <f t="shared" si="5"/>
        <v>10</v>
      </c>
      <c r="W13" s="6">
        <f t="shared" si="6"/>
        <v>10</v>
      </c>
      <c r="X13" s="53">
        <f t="shared" si="7"/>
        <v>0</v>
      </c>
      <c r="Y13" s="31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s="13" customFormat="1" ht="16.5" thickBot="1">
      <c r="A14" s="80">
        <v>11</v>
      </c>
      <c r="B14" s="78">
        <v>1266</v>
      </c>
      <c r="C14" s="69"/>
      <c r="D14" s="19"/>
      <c r="E14" s="19"/>
      <c r="F14" s="19"/>
      <c r="G14" s="19"/>
      <c r="H14" s="19"/>
      <c r="I14" s="57">
        <f t="shared" si="0"/>
        <v>0</v>
      </c>
      <c r="J14" s="40"/>
      <c r="K14" s="69">
        <v>7</v>
      </c>
      <c r="L14" s="85">
        <v>17</v>
      </c>
      <c r="M14" s="19">
        <v>20</v>
      </c>
      <c r="N14" s="19">
        <v>19</v>
      </c>
      <c r="O14" s="23"/>
      <c r="P14" s="20"/>
      <c r="Q14" s="57">
        <f t="shared" si="1"/>
        <v>63</v>
      </c>
      <c r="R14" s="91" t="str">
        <f t="shared" si="2"/>
        <v>Није положио(ла)</v>
      </c>
      <c r="S14" s="72">
        <f t="shared" si="3"/>
        <v>5</v>
      </c>
      <c r="T14" s="52">
        <f t="shared" si="8"/>
        <v>3.5</v>
      </c>
      <c r="U14" s="6">
        <f t="shared" si="4"/>
        <v>8.5</v>
      </c>
      <c r="V14" s="6">
        <f t="shared" si="5"/>
        <v>10</v>
      </c>
      <c r="W14" s="6">
        <f t="shared" si="6"/>
        <v>9.5</v>
      </c>
      <c r="X14" s="53">
        <f t="shared" si="7"/>
        <v>0</v>
      </c>
      <c r="Y14" s="31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s="13" customFormat="1" ht="16.5" thickBot="1">
      <c r="A15" s="80">
        <v>12</v>
      </c>
      <c r="B15" s="78">
        <v>1268</v>
      </c>
      <c r="C15" s="69"/>
      <c r="D15" s="19"/>
      <c r="E15" s="19"/>
      <c r="F15" s="19"/>
      <c r="G15" s="19"/>
      <c r="H15" s="19"/>
      <c r="I15" s="57">
        <f t="shared" si="0"/>
        <v>0</v>
      </c>
      <c r="J15" s="40"/>
      <c r="K15" s="69">
        <v>10</v>
      </c>
      <c r="L15" s="85">
        <v>13</v>
      </c>
      <c r="M15" s="19">
        <v>10</v>
      </c>
      <c r="N15" s="19">
        <v>19</v>
      </c>
      <c r="O15" s="23"/>
      <c r="P15" s="20"/>
      <c r="Q15" s="57">
        <f t="shared" si="1"/>
        <v>52</v>
      </c>
      <c r="R15" s="91" t="str">
        <f t="shared" si="2"/>
        <v>Није положио(ла)</v>
      </c>
      <c r="S15" s="72">
        <f t="shared" si="3"/>
        <v>5</v>
      </c>
      <c r="T15" s="52">
        <f t="shared" si="8"/>
        <v>5</v>
      </c>
      <c r="U15" s="6">
        <f t="shared" si="4"/>
        <v>6.5</v>
      </c>
      <c r="V15" s="6">
        <f t="shared" si="5"/>
        <v>5</v>
      </c>
      <c r="W15" s="6">
        <f t="shared" si="6"/>
        <v>9.5</v>
      </c>
      <c r="X15" s="53">
        <f t="shared" si="7"/>
        <v>0</v>
      </c>
      <c r="Y15" s="31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ht="15.75" thickBot="1">
      <c r="A16" s="80">
        <v>13</v>
      </c>
      <c r="B16" s="78">
        <v>1271</v>
      </c>
      <c r="C16" s="68"/>
      <c r="D16" s="21"/>
      <c r="E16" s="22"/>
      <c r="F16" s="21"/>
      <c r="G16" s="21"/>
      <c r="H16" s="21"/>
      <c r="I16" s="57">
        <f t="shared" si="0"/>
        <v>0</v>
      </c>
      <c r="J16" s="39"/>
      <c r="K16" s="68">
        <v>6</v>
      </c>
      <c r="L16" s="85">
        <v>19</v>
      </c>
      <c r="M16" s="21">
        <v>16</v>
      </c>
      <c r="N16" s="21">
        <v>20</v>
      </c>
      <c r="O16" s="23"/>
      <c r="P16" s="23"/>
      <c r="Q16" s="57">
        <f t="shared" si="1"/>
        <v>61</v>
      </c>
      <c r="R16" s="91" t="str">
        <f t="shared" si="2"/>
        <v>Није положио(ла)</v>
      </c>
      <c r="S16" s="72">
        <f t="shared" si="3"/>
        <v>5</v>
      </c>
      <c r="T16" s="52">
        <f t="shared" si="8"/>
        <v>3</v>
      </c>
      <c r="U16" s="6">
        <f t="shared" si="4"/>
        <v>9.5</v>
      </c>
      <c r="V16" s="6">
        <f t="shared" si="5"/>
        <v>8</v>
      </c>
      <c r="W16" s="6">
        <f t="shared" si="6"/>
        <v>10</v>
      </c>
      <c r="X16" s="53">
        <f t="shared" si="7"/>
        <v>0</v>
      </c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15.75" thickBot="1">
      <c r="A17" s="80">
        <v>14</v>
      </c>
      <c r="B17" s="78">
        <v>1276</v>
      </c>
      <c r="C17" s="68"/>
      <c r="D17" s="21"/>
      <c r="E17" s="22"/>
      <c r="F17" s="21"/>
      <c r="G17" s="21"/>
      <c r="H17" s="21"/>
      <c r="I17" s="57">
        <f t="shared" si="0"/>
        <v>0</v>
      </c>
      <c r="J17" s="39"/>
      <c r="K17" s="68">
        <v>10</v>
      </c>
      <c r="L17" s="85">
        <v>20</v>
      </c>
      <c r="M17" s="21">
        <v>19</v>
      </c>
      <c r="N17" s="21">
        <v>20</v>
      </c>
      <c r="O17" s="23"/>
      <c r="P17" s="23"/>
      <c r="Q17" s="57">
        <f t="shared" si="1"/>
        <v>69</v>
      </c>
      <c r="R17" s="91" t="str">
        <f t="shared" si="2"/>
        <v>Није положио(ла)</v>
      </c>
      <c r="S17" s="72">
        <f t="shared" si="3"/>
        <v>5</v>
      </c>
      <c r="T17" s="52">
        <f t="shared" si="8"/>
        <v>5</v>
      </c>
      <c r="U17" s="6">
        <f t="shared" si="4"/>
        <v>10</v>
      </c>
      <c r="V17" s="6">
        <f t="shared" si="5"/>
        <v>9.5</v>
      </c>
      <c r="W17" s="6">
        <f t="shared" si="6"/>
        <v>10</v>
      </c>
      <c r="X17" s="53">
        <f t="shared" si="7"/>
        <v>0</v>
      </c>
      <c r="Y17" s="31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5.75" thickBot="1">
      <c r="A18" s="80">
        <v>15</v>
      </c>
      <c r="B18" s="78">
        <v>1277</v>
      </c>
      <c r="C18" s="68"/>
      <c r="D18" s="21"/>
      <c r="E18" s="22"/>
      <c r="F18" s="21"/>
      <c r="G18" s="21"/>
      <c r="H18" s="21"/>
      <c r="I18" s="57">
        <f t="shared" si="0"/>
        <v>0</v>
      </c>
      <c r="J18" s="39"/>
      <c r="K18" s="68">
        <v>10</v>
      </c>
      <c r="L18" s="85">
        <v>17</v>
      </c>
      <c r="M18" s="21">
        <v>18</v>
      </c>
      <c r="N18" s="21">
        <v>20</v>
      </c>
      <c r="O18" s="23"/>
      <c r="P18" s="23"/>
      <c r="Q18" s="57">
        <f t="shared" si="1"/>
        <v>65</v>
      </c>
      <c r="R18" s="91" t="str">
        <f t="shared" si="2"/>
        <v>Није положио(ла)</v>
      </c>
      <c r="S18" s="72">
        <f t="shared" si="3"/>
        <v>5</v>
      </c>
      <c r="T18" s="52">
        <f t="shared" si="8"/>
        <v>5</v>
      </c>
      <c r="U18" s="6">
        <f t="shared" si="4"/>
        <v>8.5</v>
      </c>
      <c r="V18" s="6">
        <f t="shared" si="5"/>
        <v>9</v>
      </c>
      <c r="W18" s="6">
        <f t="shared" si="6"/>
        <v>10</v>
      </c>
      <c r="X18" s="53">
        <f t="shared" si="7"/>
        <v>0</v>
      </c>
      <c r="Y18" s="31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1" ht="15.75" thickBot="1">
      <c r="A19" s="80">
        <v>16</v>
      </c>
      <c r="B19" s="78">
        <v>1279</v>
      </c>
      <c r="C19" s="68"/>
      <c r="D19" s="21"/>
      <c r="E19" s="22"/>
      <c r="F19" s="21"/>
      <c r="G19" s="21"/>
      <c r="H19" s="21"/>
      <c r="I19" s="57">
        <f t="shared" si="0"/>
        <v>0</v>
      </c>
      <c r="J19" s="39"/>
      <c r="K19" s="68">
        <v>10</v>
      </c>
      <c r="L19" s="85">
        <v>11</v>
      </c>
      <c r="M19" s="21">
        <v>4.7</v>
      </c>
      <c r="N19" s="21">
        <v>20</v>
      </c>
      <c r="O19" s="23"/>
      <c r="P19" s="23"/>
      <c r="Q19" s="57">
        <f t="shared" si="1"/>
        <v>45.7</v>
      </c>
      <c r="R19" s="91" t="str">
        <f t="shared" si="2"/>
        <v>Није положио(ла)</v>
      </c>
      <c r="S19" s="72">
        <f t="shared" si="3"/>
        <v>5</v>
      </c>
      <c r="T19" s="52">
        <f t="shared" si="8"/>
        <v>5</v>
      </c>
      <c r="U19" s="6">
        <f t="shared" si="4"/>
        <v>5.5</v>
      </c>
      <c r="V19" s="6">
        <f t="shared" si="5"/>
        <v>2.35</v>
      </c>
      <c r="W19" s="6">
        <f t="shared" si="6"/>
        <v>10</v>
      </c>
      <c r="X19" s="53">
        <f t="shared" si="7"/>
        <v>0</v>
      </c>
      <c r="Y19" s="31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 s="13" customFormat="1" ht="16.5" thickBot="1">
      <c r="A20" s="80">
        <v>17</v>
      </c>
      <c r="B20" s="78">
        <v>1288</v>
      </c>
      <c r="C20" s="68"/>
      <c r="D20" s="21"/>
      <c r="E20" s="22"/>
      <c r="F20" s="21"/>
      <c r="G20" s="21"/>
      <c r="H20" s="21"/>
      <c r="I20" s="57">
        <f t="shared" si="0"/>
        <v>0</v>
      </c>
      <c r="J20" s="39"/>
      <c r="K20" s="71">
        <v>10</v>
      </c>
      <c r="L20" s="85">
        <v>17</v>
      </c>
      <c r="M20" s="28">
        <v>14</v>
      </c>
      <c r="N20" s="28">
        <v>20</v>
      </c>
      <c r="O20" s="23"/>
      <c r="P20" s="23"/>
      <c r="Q20" s="57">
        <f t="shared" si="1"/>
        <v>61</v>
      </c>
      <c r="R20" s="91" t="str">
        <f t="shared" si="2"/>
        <v>Није положио(ла)</v>
      </c>
      <c r="S20" s="72">
        <f t="shared" si="3"/>
        <v>5</v>
      </c>
      <c r="T20" s="52">
        <f t="shared" si="8"/>
        <v>5</v>
      </c>
      <c r="U20" s="6">
        <f t="shared" si="4"/>
        <v>8.5</v>
      </c>
      <c r="V20" s="6">
        <f t="shared" si="5"/>
        <v>7</v>
      </c>
      <c r="W20" s="6">
        <f t="shared" si="6"/>
        <v>10</v>
      </c>
      <c r="X20" s="53">
        <f t="shared" si="7"/>
        <v>0</v>
      </c>
      <c r="Y20" s="31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s="13" customFormat="1" ht="15.75" thickBot="1">
      <c r="A21" s="80">
        <v>18</v>
      </c>
      <c r="B21" s="78">
        <v>1292</v>
      </c>
      <c r="C21" s="68"/>
      <c r="D21" s="21"/>
      <c r="E21" s="22"/>
      <c r="F21" s="21"/>
      <c r="G21" s="21"/>
      <c r="H21" s="21"/>
      <c r="I21" s="57">
        <f t="shared" si="0"/>
        <v>0</v>
      </c>
      <c r="J21" s="39"/>
      <c r="K21" s="68">
        <v>7</v>
      </c>
      <c r="L21" s="85">
        <v>19</v>
      </c>
      <c r="M21" s="21">
        <v>20</v>
      </c>
      <c r="N21" s="21">
        <v>20</v>
      </c>
      <c r="O21" s="23"/>
      <c r="P21" s="23"/>
      <c r="Q21" s="57">
        <f t="shared" si="1"/>
        <v>66</v>
      </c>
      <c r="R21" s="91" t="str">
        <f t="shared" si="2"/>
        <v>Није положио(ла)</v>
      </c>
      <c r="S21" s="72">
        <f t="shared" si="3"/>
        <v>5</v>
      </c>
      <c r="T21" s="52">
        <f t="shared" si="8"/>
        <v>3.5</v>
      </c>
      <c r="U21" s="6">
        <f t="shared" si="4"/>
        <v>9.5</v>
      </c>
      <c r="V21" s="6">
        <f t="shared" si="5"/>
        <v>10</v>
      </c>
      <c r="W21" s="6">
        <f t="shared" si="6"/>
        <v>10</v>
      </c>
      <c r="X21" s="53">
        <f t="shared" si="7"/>
        <v>0</v>
      </c>
      <c r="Y21" s="3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ht="15.75" thickBot="1">
      <c r="A22" s="80">
        <v>19</v>
      </c>
      <c r="B22" s="78">
        <v>1300</v>
      </c>
      <c r="C22" s="68"/>
      <c r="D22" s="21"/>
      <c r="E22" s="22"/>
      <c r="F22" s="21"/>
      <c r="G22" s="21"/>
      <c r="H22" s="21"/>
      <c r="I22" s="57">
        <f t="shared" si="0"/>
        <v>0</v>
      </c>
      <c r="J22" s="39"/>
      <c r="K22" s="68">
        <v>4</v>
      </c>
      <c r="L22" s="85">
        <v>17</v>
      </c>
      <c r="M22" s="21">
        <v>15</v>
      </c>
      <c r="N22" s="21">
        <v>20</v>
      </c>
      <c r="O22" s="23"/>
      <c r="P22" s="23"/>
      <c r="Q22" s="57">
        <f t="shared" si="1"/>
        <v>56</v>
      </c>
      <c r="R22" s="91" t="str">
        <f t="shared" si="2"/>
        <v>Није положио(ла)</v>
      </c>
      <c r="S22" s="72">
        <f t="shared" si="3"/>
        <v>5</v>
      </c>
      <c r="T22" s="52">
        <f t="shared" si="8"/>
        <v>2</v>
      </c>
      <c r="U22" s="6">
        <f t="shared" si="4"/>
        <v>8.5</v>
      </c>
      <c r="V22" s="6">
        <f t="shared" si="5"/>
        <v>7.5</v>
      </c>
      <c r="W22" s="6">
        <f t="shared" si="6"/>
        <v>10</v>
      </c>
      <c r="X22" s="53">
        <f t="shared" si="7"/>
        <v>0</v>
      </c>
      <c r="Y22" s="3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ht="15.75" thickBot="1">
      <c r="A23" s="80">
        <v>20</v>
      </c>
      <c r="B23" s="78">
        <v>1310</v>
      </c>
      <c r="C23" s="68"/>
      <c r="D23" s="21"/>
      <c r="E23" s="22"/>
      <c r="F23" s="21"/>
      <c r="G23" s="21"/>
      <c r="H23" s="21"/>
      <c r="I23" s="57">
        <f t="shared" si="0"/>
        <v>0</v>
      </c>
      <c r="J23" s="39"/>
      <c r="K23" s="68">
        <v>7</v>
      </c>
      <c r="L23" s="85">
        <v>19</v>
      </c>
      <c r="M23" s="21">
        <v>15</v>
      </c>
      <c r="N23" s="21">
        <v>20</v>
      </c>
      <c r="O23" s="23"/>
      <c r="P23" s="23"/>
      <c r="Q23" s="57">
        <f t="shared" si="1"/>
        <v>61</v>
      </c>
      <c r="R23" s="91" t="str">
        <f t="shared" si="2"/>
        <v>Није положио(ла)</v>
      </c>
      <c r="S23" s="72">
        <f t="shared" si="3"/>
        <v>5</v>
      </c>
      <c r="T23" s="52">
        <f t="shared" si="8"/>
        <v>3.5</v>
      </c>
      <c r="U23" s="6">
        <f t="shared" si="4"/>
        <v>9.5</v>
      </c>
      <c r="V23" s="6">
        <f t="shared" si="5"/>
        <v>7.5</v>
      </c>
      <c r="W23" s="6">
        <f t="shared" si="6"/>
        <v>10</v>
      </c>
      <c r="X23" s="53">
        <f t="shared" si="7"/>
        <v>0</v>
      </c>
      <c r="Y23" s="31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.75" thickBot="1">
      <c r="A24" s="80">
        <v>21</v>
      </c>
      <c r="B24" s="78">
        <v>1311</v>
      </c>
      <c r="C24" s="68"/>
      <c r="D24" s="21"/>
      <c r="E24" s="22"/>
      <c r="F24" s="21"/>
      <c r="G24" s="21"/>
      <c r="H24" s="21"/>
      <c r="I24" s="57">
        <f t="shared" si="0"/>
        <v>0</v>
      </c>
      <c r="J24" s="39"/>
      <c r="K24" s="68">
        <v>10</v>
      </c>
      <c r="L24" s="85">
        <v>17</v>
      </c>
      <c r="M24" s="21">
        <v>19</v>
      </c>
      <c r="N24" s="21">
        <v>20</v>
      </c>
      <c r="O24" s="23"/>
      <c r="P24" s="23"/>
      <c r="Q24" s="57">
        <f t="shared" si="1"/>
        <v>66</v>
      </c>
      <c r="R24" s="91" t="str">
        <f t="shared" si="2"/>
        <v>Није положио(ла)</v>
      </c>
      <c r="S24" s="72">
        <f t="shared" si="3"/>
        <v>5</v>
      </c>
      <c r="T24" s="52">
        <f t="shared" si="8"/>
        <v>5</v>
      </c>
      <c r="U24" s="6">
        <f t="shared" si="4"/>
        <v>8.5</v>
      </c>
      <c r="V24" s="6">
        <f t="shared" si="5"/>
        <v>9.5</v>
      </c>
      <c r="W24" s="6">
        <f t="shared" si="6"/>
        <v>10</v>
      </c>
      <c r="X24" s="53">
        <f t="shared" si="7"/>
        <v>0</v>
      </c>
      <c r="Y24" s="31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 ht="15.75" thickBot="1">
      <c r="A25" s="80">
        <v>22</v>
      </c>
      <c r="B25" s="78">
        <v>1312</v>
      </c>
      <c r="C25" s="68"/>
      <c r="D25" s="21"/>
      <c r="E25" s="22"/>
      <c r="F25" s="21"/>
      <c r="G25" s="21"/>
      <c r="H25" s="21"/>
      <c r="I25" s="57">
        <f t="shared" si="0"/>
        <v>0</v>
      </c>
      <c r="J25" s="39"/>
      <c r="K25" s="68">
        <v>7</v>
      </c>
      <c r="L25" s="85">
        <v>17</v>
      </c>
      <c r="M25" s="21">
        <v>19</v>
      </c>
      <c r="N25" s="21">
        <v>19</v>
      </c>
      <c r="O25" s="23"/>
      <c r="P25" s="23"/>
      <c r="Q25" s="57">
        <f t="shared" si="1"/>
        <v>62</v>
      </c>
      <c r="R25" s="91" t="str">
        <f t="shared" si="2"/>
        <v>Није положио(ла)</v>
      </c>
      <c r="S25" s="72">
        <f t="shared" si="3"/>
        <v>5</v>
      </c>
      <c r="T25" s="52">
        <f t="shared" si="8"/>
        <v>3.5</v>
      </c>
      <c r="U25" s="6">
        <f t="shared" si="4"/>
        <v>8.5</v>
      </c>
      <c r="V25" s="6">
        <f t="shared" si="5"/>
        <v>9.5</v>
      </c>
      <c r="W25" s="6">
        <f t="shared" si="6"/>
        <v>9.5</v>
      </c>
      <c r="X25" s="53">
        <f t="shared" si="7"/>
        <v>0</v>
      </c>
      <c r="Y25" s="31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 ht="15.75" thickBot="1">
      <c r="A26" s="80">
        <v>23</v>
      </c>
      <c r="B26" s="78">
        <v>1325</v>
      </c>
      <c r="C26" s="68"/>
      <c r="D26" s="21"/>
      <c r="E26" s="22"/>
      <c r="F26" s="21"/>
      <c r="G26" s="21"/>
      <c r="H26" s="21"/>
      <c r="I26" s="57">
        <f t="shared" si="0"/>
        <v>0</v>
      </c>
      <c r="J26" s="39"/>
      <c r="K26" s="68">
        <v>7</v>
      </c>
      <c r="L26" s="85">
        <v>17</v>
      </c>
      <c r="M26" s="21">
        <v>17</v>
      </c>
      <c r="N26" s="21">
        <v>20</v>
      </c>
      <c r="O26" s="23"/>
      <c r="P26" s="23"/>
      <c r="Q26" s="57">
        <f t="shared" si="1"/>
        <v>61</v>
      </c>
      <c r="R26" s="91" t="str">
        <f t="shared" si="2"/>
        <v>Није положио(ла)</v>
      </c>
      <c r="S26" s="72">
        <f t="shared" si="3"/>
        <v>5</v>
      </c>
      <c r="T26" s="52">
        <f t="shared" si="8"/>
        <v>3.5</v>
      </c>
      <c r="U26" s="6">
        <f t="shared" si="4"/>
        <v>8.5</v>
      </c>
      <c r="V26" s="6">
        <f t="shared" si="5"/>
        <v>8.5</v>
      </c>
      <c r="W26" s="6">
        <f t="shared" si="6"/>
        <v>10</v>
      </c>
      <c r="X26" s="53">
        <f t="shared" si="7"/>
        <v>0</v>
      </c>
      <c r="Y26" s="31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s="17" customFormat="1" ht="15.75" thickBot="1">
      <c r="A27" s="80">
        <v>24</v>
      </c>
      <c r="B27" s="78">
        <v>1326</v>
      </c>
      <c r="C27" s="68"/>
      <c r="D27" s="21"/>
      <c r="E27" s="22"/>
      <c r="F27" s="21"/>
      <c r="G27" s="21"/>
      <c r="H27" s="21"/>
      <c r="I27" s="57">
        <f t="shared" si="0"/>
        <v>0</v>
      </c>
      <c r="J27" s="39"/>
      <c r="K27" s="68">
        <v>10</v>
      </c>
      <c r="L27" s="85">
        <v>20</v>
      </c>
      <c r="M27" s="21">
        <v>20</v>
      </c>
      <c r="N27" s="21">
        <v>20</v>
      </c>
      <c r="O27" s="23"/>
      <c r="P27" s="23"/>
      <c r="Q27" s="57">
        <f t="shared" si="1"/>
        <v>70</v>
      </c>
      <c r="R27" s="91" t="str">
        <f t="shared" si="2"/>
        <v>Није положио(ла)</v>
      </c>
      <c r="S27" s="72">
        <f t="shared" si="3"/>
        <v>5</v>
      </c>
      <c r="T27" s="52">
        <f t="shared" si="8"/>
        <v>5</v>
      </c>
      <c r="U27" s="6">
        <f t="shared" si="4"/>
        <v>10</v>
      </c>
      <c r="V27" s="6">
        <f t="shared" si="5"/>
        <v>10</v>
      </c>
      <c r="W27" s="6">
        <f t="shared" si="6"/>
        <v>10</v>
      </c>
      <c r="X27" s="53">
        <f t="shared" si="7"/>
        <v>0</v>
      </c>
      <c r="Y27" s="31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5.75" thickBot="1">
      <c r="A28" s="80">
        <v>25</v>
      </c>
      <c r="B28" s="78">
        <v>1327</v>
      </c>
      <c r="C28" s="68"/>
      <c r="D28" s="21"/>
      <c r="E28" s="22"/>
      <c r="F28" s="21"/>
      <c r="G28" s="21"/>
      <c r="H28" s="21"/>
      <c r="I28" s="57">
        <f t="shared" si="0"/>
        <v>0</v>
      </c>
      <c r="J28" s="39"/>
      <c r="K28" s="68">
        <v>5</v>
      </c>
      <c r="L28" s="85">
        <v>17</v>
      </c>
      <c r="M28" s="21">
        <v>16</v>
      </c>
      <c r="N28" s="21">
        <v>18</v>
      </c>
      <c r="O28" s="23"/>
      <c r="P28" s="23"/>
      <c r="Q28" s="57">
        <f t="shared" si="1"/>
        <v>56</v>
      </c>
      <c r="R28" s="91" t="str">
        <f t="shared" si="2"/>
        <v>Није положио(ла)</v>
      </c>
      <c r="S28" s="72">
        <f t="shared" si="3"/>
        <v>5</v>
      </c>
      <c r="T28" s="52">
        <f t="shared" si="8"/>
        <v>2.5</v>
      </c>
      <c r="U28" s="6">
        <f t="shared" si="4"/>
        <v>8.5</v>
      </c>
      <c r="V28" s="6">
        <f t="shared" si="5"/>
        <v>8</v>
      </c>
      <c r="W28" s="6">
        <f t="shared" si="6"/>
        <v>9</v>
      </c>
      <c r="X28" s="53">
        <f t="shared" si="7"/>
        <v>0</v>
      </c>
      <c r="Y28" s="31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 ht="15.75" thickBot="1">
      <c r="A29" s="80">
        <v>26</v>
      </c>
      <c r="B29" s="78">
        <v>1328</v>
      </c>
      <c r="C29" s="68"/>
      <c r="D29" s="21"/>
      <c r="E29" s="22"/>
      <c r="F29" s="21"/>
      <c r="G29" s="21"/>
      <c r="H29" s="21"/>
      <c r="I29" s="57">
        <f t="shared" si="0"/>
        <v>0</v>
      </c>
      <c r="J29" s="39"/>
      <c r="K29" s="68">
        <v>5</v>
      </c>
      <c r="L29" s="85">
        <v>20</v>
      </c>
      <c r="M29" s="21">
        <v>5</v>
      </c>
      <c r="N29" s="21">
        <v>18</v>
      </c>
      <c r="O29" s="23"/>
      <c r="P29" s="23"/>
      <c r="Q29" s="57">
        <f t="shared" si="1"/>
        <v>48</v>
      </c>
      <c r="R29" s="91" t="str">
        <f t="shared" si="2"/>
        <v>Није положио(ла)</v>
      </c>
      <c r="S29" s="72">
        <f t="shared" si="3"/>
        <v>5</v>
      </c>
      <c r="T29" s="52">
        <f t="shared" si="8"/>
        <v>2.5</v>
      </c>
      <c r="U29" s="6">
        <f t="shared" si="4"/>
        <v>10</v>
      </c>
      <c r="V29" s="6">
        <f t="shared" si="5"/>
        <v>2.5</v>
      </c>
      <c r="W29" s="6">
        <f t="shared" si="6"/>
        <v>9</v>
      </c>
      <c r="X29" s="53">
        <f t="shared" si="7"/>
        <v>0</v>
      </c>
      <c r="Y29" s="31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 ht="15.75" thickBot="1">
      <c r="A30" s="80">
        <v>27</v>
      </c>
      <c r="B30" s="78">
        <v>1329</v>
      </c>
      <c r="C30" s="68"/>
      <c r="D30" s="21"/>
      <c r="E30" s="22"/>
      <c r="F30" s="21"/>
      <c r="G30" s="21"/>
      <c r="H30" s="21"/>
      <c r="I30" s="57">
        <f t="shared" si="0"/>
        <v>0</v>
      </c>
      <c r="J30" s="39"/>
      <c r="K30" s="68">
        <v>4</v>
      </c>
      <c r="L30" s="85">
        <v>15</v>
      </c>
      <c r="M30" s="21">
        <v>11</v>
      </c>
      <c r="N30" s="21"/>
      <c r="O30" s="23"/>
      <c r="P30" s="23"/>
      <c r="Q30" s="57">
        <f t="shared" si="1"/>
        <v>30</v>
      </c>
      <c r="R30" s="91" t="str">
        <f t="shared" si="2"/>
        <v>Није положио(ла)</v>
      </c>
      <c r="S30" s="72">
        <f t="shared" si="3"/>
        <v>5</v>
      </c>
      <c r="T30" s="52">
        <f t="shared" si="8"/>
        <v>2</v>
      </c>
      <c r="U30" s="6">
        <f t="shared" si="4"/>
        <v>7.5</v>
      </c>
      <c r="V30" s="6">
        <f t="shared" si="5"/>
        <v>5.5</v>
      </c>
      <c r="W30" s="6">
        <f t="shared" si="6"/>
        <v>0</v>
      </c>
      <c r="X30" s="53">
        <f t="shared" si="7"/>
        <v>0</v>
      </c>
      <c r="Y30" s="31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s="13" customFormat="1" ht="15.75" thickBot="1">
      <c r="A31" s="80">
        <v>28</v>
      </c>
      <c r="B31" s="78">
        <v>1330</v>
      </c>
      <c r="C31" s="68"/>
      <c r="D31" s="21"/>
      <c r="E31" s="22"/>
      <c r="F31" s="21"/>
      <c r="G31" s="21"/>
      <c r="H31" s="21"/>
      <c r="I31" s="57">
        <f t="shared" si="0"/>
        <v>0</v>
      </c>
      <c r="J31" s="39"/>
      <c r="K31" s="68">
        <v>4</v>
      </c>
      <c r="L31" s="85">
        <v>15</v>
      </c>
      <c r="M31" s="21">
        <v>17</v>
      </c>
      <c r="N31" s="21"/>
      <c r="O31" s="23"/>
      <c r="P31" s="23"/>
      <c r="Q31" s="57">
        <f t="shared" si="1"/>
        <v>36</v>
      </c>
      <c r="R31" s="91" t="str">
        <f t="shared" si="2"/>
        <v>Није положио(ла)</v>
      </c>
      <c r="S31" s="72">
        <f t="shared" si="3"/>
        <v>5</v>
      </c>
      <c r="T31" s="52">
        <f t="shared" si="8"/>
        <v>2</v>
      </c>
      <c r="U31" s="6">
        <f t="shared" si="4"/>
        <v>7.5</v>
      </c>
      <c r="V31" s="6">
        <f t="shared" si="5"/>
        <v>8.5</v>
      </c>
      <c r="W31" s="6">
        <f t="shared" si="6"/>
        <v>0</v>
      </c>
      <c r="X31" s="53">
        <f t="shared" si="7"/>
        <v>0</v>
      </c>
      <c r="Y31" s="31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.75" thickBot="1">
      <c r="A32" s="80">
        <v>29</v>
      </c>
      <c r="B32" s="78">
        <v>1331</v>
      </c>
      <c r="C32" s="68"/>
      <c r="D32" s="21"/>
      <c r="E32" s="22"/>
      <c r="F32" s="21"/>
      <c r="G32" s="21"/>
      <c r="H32" s="21"/>
      <c r="I32" s="57">
        <f t="shared" si="0"/>
        <v>0</v>
      </c>
      <c r="J32" s="39"/>
      <c r="K32" s="68">
        <v>7</v>
      </c>
      <c r="L32" s="85">
        <v>17</v>
      </c>
      <c r="M32" s="21">
        <v>16</v>
      </c>
      <c r="N32" s="21">
        <v>20</v>
      </c>
      <c r="O32" s="23"/>
      <c r="P32" s="23"/>
      <c r="Q32" s="57">
        <f t="shared" si="1"/>
        <v>60</v>
      </c>
      <c r="R32" s="91" t="str">
        <f t="shared" si="2"/>
        <v>Није положио(ла)</v>
      </c>
      <c r="S32" s="72">
        <f t="shared" si="3"/>
        <v>5</v>
      </c>
      <c r="T32" s="52">
        <f t="shared" si="8"/>
        <v>3.5</v>
      </c>
      <c r="U32" s="6">
        <f t="shared" si="4"/>
        <v>8.5</v>
      </c>
      <c r="V32" s="6">
        <f t="shared" si="5"/>
        <v>8</v>
      </c>
      <c r="W32" s="6">
        <f t="shared" si="6"/>
        <v>10</v>
      </c>
      <c r="X32" s="53">
        <f t="shared" si="7"/>
        <v>0</v>
      </c>
      <c r="Y32" s="31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.75" thickBot="1">
      <c r="A33" s="80">
        <v>30</v>
      </c>
      <c r="B33" s="78">
        <v>1333</v>
      </c>
      <c r="C33" s="68"/>
      <c r="D33" s="21"/>
      <c r="E33" s="21"/>
      <c r="F33" s="21"/>
      <c r="G33" s="21"/>
      <c r="H33" s="21"/>
      <c r="I33" s="57">
        <f t="shared" si="0"/>
        <v>0</v>
      </c>
      <c r="J33" s="39"/>
      <c r="K33" s="68">
        <v>7</v>
      </c>
      <c r="L33" s="85">
        <v>17</v>
      </c>
      <c r="M33" s="21">
        <v>20</v>
      </c>
      <c r="N33" s="21">
        <v>18</v>
      </c>
      <c r="O33" s="23"/>
      <c r="P33" s="23"/>
      <c r="Q33" s="57">
        <f t="shared" si="1"/>
        <v>62</v>
      </c>
      <c r="R33" s="91" t="str">
        <f t="shared" si="2"/>
        <v>Није положио(ла)</v>
      </c>
      <c r="S33" s="72">
        <f t="shared" si="3"/>
        <v>5</v>
      </c>
      <c r="T33" s="52">
        <f t="shared" si="8"/>
        <v>3.5</v>
      </c>
      <c r="U33" s="6">
        <f t="shared" si="4"/>
        <v>8.5</v>
      </c>
      <c r="V33" s="6">
        <f t="shared" si="5"/>
        <v>10</v>
      </c>
      <c r="W33" s="6">
        <f t="shared" si="6"/>
        <v>9</v>
      </c>
      <c r="X33" s="53">
        <f t="shared" si="7"/>
        <v>0</v>
      </c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.75" thickBot="1">
      <c r="A34" s="80">
        <v>31</v>
      </c>
      <c r="B34" s="78">
        <v>1335</v>
      </c>
      <c r="C34" s="68"/>
      <c r="D34" s="21"/>
      <c r="E34" s="22"/>
      <c r="F34" s="21"/>
      <c r="G34" s="21"/>
      <c r="H34" s="21"/>
      <c r="I34" s="57">
        <f t="shared" si="0"/>
        <v>0</v>
      </c>
      <c r="J34" s="39"/>
      <c r="K34" s="68">
        <v>10</v>
      </c>
      <c r="L34" s="85">
        <v>17</v>
      </c>
      <c r="M34" s="21">
        <v>19</v>
      </c>
      <c r="N34" s="21">
        <v>20</v>
      </c>
      <c r="O34" s="23"/>
      <c r="P34" s="23"/>
      <c r="Q34" s="57">
        <f t="shared" si="1"/>
        <v>66</v>
      </c>
      <c r="R34" s="91" t="str">
        <f t="shared" si="2"/>
        <v>Није положио(ла)</v>
      </c>
      <c r="S34" s="72">
        <f t="shared" si="3"/>
        <v>5</v>
      </c>
      <c r="T34" s="52">
        <f t="shared" si="8"/>
        <v>5</v>
      </c>
      <c r="U34" s="6">
        <f t="shared" si="4"/>
        <v>8.5</v>
      </c>
      <c r="V34" s="6">
        <f t="shared" si="5"/>
        <v>9.5</v>
      </c>
      <c r="W34" s="6">
        <f t="shared" si="6"/>
        <v>10</v>
      </c>
      <c r="X34" s="53">
        <f t="shared" si="7"/>
        <v>0</v>
      </c>
      <c r="Y34" s="3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5.75" thickBot="1">
      <c r="A35" s="80">
        <v>32</v>
      </c>
      <c r="B35" s="78">
        <v>1336</v>
      </c>
      <c r="C35" s="68"/>
      <c r="D35" s="21"/>
      <c r="E35" s="22"/>
      <c r="F35" s="21"/>
      <c r="G35" s="21"/>
      <c r="H35" s="21"/>
      <c r="I35" s="57">
        <f t="shared" si="0"/>
        <v>0</v>
      </c>
      <c r="J35" s="39"/>
      <c r="K35" s="68">
        <v>10</v>
      </c>
      <c r="L35" s="85">
        <v>17</v>
      </c>
      <c r="M35" s="21">
        <v>16</v>
      </c>
      <c r="N35" s="21">
        <v>18</v>
      </c>
      <c r="O35" s="23"/>
      <c r="P35" s="23"/>
      <c r="Q35" s="57">
        <f t="shared" si="1"/>
        <v>61</v>
      </c>
      <c r="R35" s="91" t="str">
        <f t="shared" si="2"/>
        <v>Није положио(ла)</v>
      </c>
      <c r="S35" s="72">
        <f t="shared" si="3"/>
        <v>5</v>
      </c>
      <c r="T35" s="52">
        <f t="shared" si="8"/>
        <v>5</v>
      </c>
      <c r="U35" s="6">
        <f t="shared" si="4"/>
        <v>8.5</v>
      </c>
      <c r="V35" s="6">
        <f t="shared" si="5"/>
        <v>8</v>
      </c>
      <c r="W35" s="6">
        <f t="shared" si="6"/>
        <v>9</v>
      </c>
      <c r="X35" s="53">
        <f t="shared" si="7"/>
        <v>0</v>
      </c>
      <c r="Y35" s="31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.75" thickBot="1">
      <c r="A36" s="80">
        <v>33</v>
      </c>
      <c r="B36" s="78">
        <v>1337</v>
      </c>
      <c r="C36" s="68"/>
      <c r="D36" s="21"/>
      <c r="E36" s="22"/>
      <c r="F36" s="21"/>
      <c r="G36" s="21"/>
      <c r="H36" s="21"/>
      <c r="I36" s="57">
        <f t="shared" si="0"/>
        <v>0</v>
      </c>
      <c r="J36" s="39"/>
      <c r="K36" s="68">
        <v>10</v>
      </c>
      <c r="L36" s="85">
        <v>17</v>
      </c>
      <c r="M36" s="21">
        <v>20</v>
      </c>
      <c r="N36" s="21">
        <v>20</v>
      </c>
      <c r="O36" s="23"/>
      <c r="P36" s="23"/>
      <c r="Q36" s="57">
        <f t="shared" si="1"/>
        <v>67</v>
      </c>
      <c r="R36" s="91" t="str">
        <f t="shared" si="2"/>
        <v>Није положио(ла)</v>
      </c>
      <c r="S36" s="72">
        <f t="shared" si="3"/>
        <v>5</v>
      </c>
      <c r="T36" s="52">
        <f t="shared" si="8"/>
        <v>5</v>
      </c>
      <c r="U36" s="6">
        <f t="shared" si="4"/>
        <v>8.5</v>
      </c>
      <c r="V36" s="6">
        <f t="shared" si="5"/>
        <v>10</v>
      </c>
      <c r="W36" s="6">
        <f t="shared" si="6"/>
        <v>10</v>
      </c>
      <c r="X36" s="53">
        <f t="shared" si="7"/>
        <v>0</v>
      </c>
      <c r="Y36" s="31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ht="15.75" thickBot="1">
      <c r="A37" s="80">
        <v>34</v>
      </c>
      <c r="B37" s="78">
        <v>1339</v>
      </c>
      <c r="C37" s="68"/>
      <c r="D37" s="21"/>
      <c r="E37" s="22"/>
      <c r="F37" s="21"/>
      <c r="G37" s="21"/>
      <c r="H37" s="21"/>
      <c r="I37" s="57">
        <f t="shared" si="0"/>
        <v>0</v>
      </c>
      <c r="J37" s="39"/>
      <c r="K37" s="68">
        <v>7</v>
      </c>
      <c r="L37" s="85">
        <v>13</v>
      </c>
      <c r="M37" s="21">
        <v>19</v>
      </c>
      <c r="N37" s="21">
        <v>20</v>
      </c>
      <c r="O37" s="23"/>
      <c r="P37" s="23"/>
      <c r="Q37" s="57">
        <f t="shared" si="1"/>
        <v>59</v>
      </c>
      <c r="R37" s="91" t="str">
        <f t="shared" si="2"/>
        <v>Није положио(ла)</v>
      </c>
      <c r="S37" s="72">
        <f t="shared" si="3"/>
        <v>5</v>
      </c>
      <c r="T37" s="52">
        <f t="shared" si="8"/>
        <v>3.5</v>
      </c>
      <c r="U37" s="6">
        <f t="shared" si="4"/>
        <v>6.5</v>
      </c>
      <c r="V37" s="6">
        <f t="shared" si="5"/>
        <v>9.5</v>
      </c>
      <c r="W37" s="6">
        <f t="shared" si="6"/>
        <v>10</v>
      </c>
      <c r="X37" s="53">
        <f t="shared" si="7"/>
        <v>0</v>
      </c>
      <c r="Y37" s="31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s="13" customFormat="1" ht="15.75" thickBot="1">
      <c r="A38" s="80">
        <v>35</v>
      </c>
      <c r="B38" s="78">
        <v>1341</v>
      </c>
      <c r="C38" s="68"/>
      <c r="D38" s="21"/>
      <c r="E38" s="22"/>
      <c r="F38" s="21"/>
      <c r="G38" s="21"/>
      <c r="H38" s="21"/>
      <c r="I38" s="57">
        <f t="shared" si="0"/>
        <v>0</v>
      </c>
      <c r="J38" s="39"/>
      <c r="K38" s="68">
        <v>7</v>
      </c>
      <c r="L38" s="85">
        <v>14</v>
      </c>
      <c r="M38" s="21">
        <v>20</v>
      </c>
      <c r="N38" s="21">
        <v>19</v>
      </c>
      <c r="O38" s="23"/>
      <c r="P38" s="23"/>
      <c r="Q38" s="57">
        <f t="shared" si="1"/>
        <v>60</v>
      </c>
      <c r="R38" s="91" t="str">
        <f t="shared" si="2"/>
        <v>Није положио(ла)</v>
      </c>
      <c r="S38" s="72">
        <f t="shared" si="3"/>
        <v>5</v>
      </c>
      <c r="T38" s="52">
        <f t="shared" si="8"/>
        <v>3.5</v>
      </c>
      <c r="U38" s="6">
        <f t="shared" si="4"/>
        <v>7</v>
      </c>
      <c r="V38" s="6">
        <f t="shared" si="5"/>
        <v>10</v>
      </c>
      <c r="W38" s="6">
        <f t="shared" si="6"/>
        <v>9.5</v>
      </c>
      <c r="X38" s="53">
        <f t="shared" si="7"/>
        <v>0</v>
      </c>
      <c r="Y38" s="31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5.75" thickBot="1">
      <c r="A39" s="80">
        <v>36</v>
      </c>
      <c r="B39" s="78">
        <v>1342</v>
      </c>
      <c r="C39" s="68"/>
      <c r="D39" s="21"/>
      <c r="E39" s="22"/>
      <c r="F39" s="21"/>
      <c r="G39" s="21"/>
      <c r="H39" s="21"/>
      <c r="I39" s="57">
        <f t="shared" si="0"/>
        <v>0</v>
      </c>
      <c r="J39" s="39"/>
      <c r="K39" s="68">
        <v>10</v>
      </c>
      <c r="L39" s="85">
        <v>17</v>
      </c>
      <c r="M39" s="21">
        <v>15</v>
      </c>
      <c r="N39" s="21">
        <v>20</v>
      </c>
      <c r="O39" s="23"/>
      <c r="P39" s="23"/>
      <c r="Q39" s="57">
        <f t="shared" si="1"/>
        <v>62</v>
      </c>
      <c r="R39" s="91" t="str">
        <f t="shared" si="2"/>
        <v>Није положио(ла)</v>
      </c>
      <c r="S39" s="72">
        <f t="shared" si="3"/>
        <v>5</v>
      </c>
      <c r="T39" s="52">
        <f t="shared" si="8"/>
        <v>5</v>
      </c>
      <c r="U39" s="6">
        <f t="shared" si="4"/>
        <v>8.5</v>
      </c>
      <c r="V39" s="6">
        <f t="shared" si="5"/>
        <v>7.5</v>
      </c>
      <c r="W39" s="6">
        <f t="shared" si="6"/>
        <v>10</v>
      </c>
      <c r="X39" s="53">
        <f t="shared" si="7"/>
        <v>0</v>
      </c>
      <c r="Y39" s="3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ht="15.75" thickBot="1">
      <c r="A40" s="80">
        <v>37</v>
      </c>
      <c r="B40" s="78">
        <v>1344</v>
      </c>
      <c r="C40" s="68"/>
      <c r="D40" s="21"/>
      <c r="E40" s="22"/>
      <c r="F40" s="21"/>
      <c r="G40" s="21"/>
      <c r="H40" s="21"/>
      <c r="I40" s="57">
        <f t="shared" si="0"/>
        <v>0</v>
      </c>
      <c r="J40" s="39"/>
      <c r="K40" s="68">
        <v>10</v>
      </c>
      <c r="L40" s="85">
        <v>11</v>
      </c>
      <c r="M40" s="21"/>
      <c r="N40" s="21">
        <v>20</v>
      </c>
      <c r="O40" s="23"/>
      <c r="P40" s="23"/>
      <c r="Q40" s="57">
        <f t="shared" si="1"/>
        <v>41</v>
      </c>
      <c r="R40" s="91" t="str">
        <f t="shared" si="2"/>
        <v>Није положио(ла)</v>
      </c>
      <c r="S40" s="72">
        <f t="shared" si="3"/>
        <v>5</v>
      </c>
      <c r="T40" s="52">
        <f t="shared" si="8"/>
        <v>5</v>
      </c>
      <c r="U40" s="6">
        <f t="shared" si="4"/>
        <v>5.5</v>
      </c>
      <c r="V40" s="6">
        <f t="shared" si="5"/>
        <v>0</v>
      </c>
      <c r="W40" s="6">
        <f t="shared" si="6"/>
        <v>10</v>
      </c>
      <c r="X40" s="53">
        <f t="shared" si="7"/>
        <v>0</v>
      </c>
      <c r="Y40" s="31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15.75" thickBot="1">
      <c r="A41" s="80">
        <v>38</v>
      </c>
      <c r="B41" s="78">
        <v>1345</v>
      </c>
      <c r="C41" s="68"/>
      <c r="D41" s="21"/>
      <c r="E41" s="22"/>
      <c r="F41" s="21"/>
      <c r="G41" s="21"/>
      <c r="H41" s="21"/>
      <c r="I41" s="57">
        <f t="shared" si="0"/>
        <v>0</v>
      </c>
      <c r="J41" s="39"/>
      <c r="K41" s="68">
        <v>10</v>
      </c>
      <c r="L41" s="85">
        <v>16</v>
      </c>
      <c r="M41" s="21">
        <v>16</v>
      </c>
      <c r="N41" s="21">
        <v>15</v>
      </c>
      <c r="O41" s="23"/>
      <c r="P41" s="23"/>
      <c r="Q41" s="57">
        <f t="shared" si="1"/>
        <v>57</v>
      </c>
      <c r="R41" s="91" t="str">
        <f t="shared" si="2"/>
        <v>Није положио(ла)</v>
      </c>
      <c r="S41" s="72">
        <f t="shared" si="3"/>
        <v>5</v>
      </c>
      <c r="T41" s="52">
        <f t="shared" si="8"/>
        <v>5</v>
      </c>
      <c r="U41" s="6">
        <f t="shared" si="4"/>
        <v>8</v>
      </c>
      <c r="V41" s="6">
        <f t="shared" si="5"/>
        <v>8</v>
      </c>
      <c r="W41" s="6">
        <f t="shared" si="6"/>
        <v>7.5</v>
      </c>
      <c r="X41" s="53">
        <f t="shared" si="7"/>
        <v>0</v>
      </c>
      <c r="Y41" s="31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5.75" thickBot="1">
      <c r="A42" s="80">
        <v>39</v>
      </c>
      <c r="B42" s="78">
        <v>1357</v>
      </c>
      <c r="C42" s="68"/>
      <c r="D42" s="21"/>
      <c r="E42" s="21"/>
      <c r="F42" s="21"/>
      <c r="G42" s="21"/>
      <c r="H42" s="21"/>
      <c r="I42" s="57">
        <f t="shared" si="0"/>
        <v>0</v>
      </c>
      <c r="J42" s="39"/>
      <c r="K42" s="68">
        <v>4</v>
      </c>
      <c r="L42" s="85">
        <v>20</v>
      </c>
      <c r="M42" s="21">
        <v>20</v>
      </c>
      <c r="N42" s="21">
        <v>20</v>
      </c>
      <c r="O42" s="23"/>
      <c r="P42" s="23"/>
      <c r="Q42" s="57">
        <f t="shared" si="1"/>
        <v>64</v>
      </c>
      <c r="R42" s="91" t="str">
        <f t="shared" si="2"/>
        <v>Није положио(ла)</v>
      </c>
      <c r="S42" s="72">
        <f t="shared" si="3"/>
        <v>5</v>
      </c>
      <c r="T42" s="52">
        <f t="shared" si="8"/>
        <v>2</v>
      </c>
      <c r="U42" s="6">
        <f t="shared" si="4"/>
        <v>10</v>
      </c>
      <c r="V42" s="6">
        <f t="shared" si="5"/>
        <v>10</v>
      </c>
      <c r="W42" s="6">
        <f t="shared" si="6"/>
        <v>10</v>
      </c>
      <c r="X42" s="53">
        <f t="shared" si="7"/>
        <v>0</v>
      </c>
      <c r="Y42" s="31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s="18" customFormat="1" ht="16.5" thickBot="1">
      <c r="A43" s="80">
        <v>40</v>
      </c>
      <c r="B43" s="78">
        <v>1359</v>
      </c>
      <c r="C43" s="70"/>
      <c r="D43" s="29"/>
      <c r="E43" s="29"/>
      <c r="F43" s="29"/>
      <c r="G43" s="29"/>
      <c r="H43" s="29"/>
      <c r="I43" s="57">
        <f t="shared" si="0"/>
        <v>0</v>
      </c>
      <c r="J43" s="41"/>
      <c r="K43" s="70">
        <v>7</v>
      </c>
      <c r="L43" s="85">
        <v>18</v>
      </c>
      <c r="M43" s="29">
        <v>20</v>
      </c>
      <c r="N43" s="29">
        <v>15</v>
      </c>
      <c r="O43" s="30"/>
      <c r="P43" s="30"/>
      <c r="Q43" s="57">
        <f t="shared" si="1"/>
        <v>60</v>
      </c>
      <c r="R43" s="91" t="str">
        <f t="shared" si="2"/>
        <v>Није положио(ла)</v>
      </c>
      <c r="S43" s="72">
        <f t="shared" si="3"/>
        <v>5</v>
      </c>
      <c r="T43" s="52">
        <f t="shared" si="8"/>
        <v>3.5</v>
      </c>
      <c r="U43" s="6">
        <f t="shared" si="4"/>
        <v>9</v>
      </c>
      <c r="V43" s="6">
        <f t="shared" si="5"/>
        <v>10</v>
      </c>
      <c r="W43" s="6">
        <f t="shared" si="6"/>
        <v>7.5</v>
      </c>
      <c r="X43" s="53">
        <f t="shared" si="7"/>
        <v>0</v>
      </c>
      <c r="Y43" s="32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5.75" thickBot="1">
      <c r="A44" s="80">
        <v>41</v>
      </c>
      <c r="B44" s="78">
        <v>1361</v>
      </c>
      <c r="C44" s="68"/>
      <c r="D44" s="21"/>
      <c r="E44" s="22"/>
      <c r="F44" s="21"/>
      <c r="G44" s="21"/>
      <c r="H44" s="21"/>
      <c r="I44" s="57">
        <f t="shared" si="0"/>
        <v>0</v>
      </c>
      <c r="J44" s="39"/>
      <c r="K44" s="68">
        <v>7</v>
      </c>
      <c r="L44" s="85">
        <v>19</v>
      </c>
      <c r="M44" s="21">
        <v>13</v>
      </c>
      <c r="N44" s="21">
        <v>20</v>
      </c>
      <c r="O44" s="23"/>
      <c r="P44" s="23"/>
      <c r="Q44" s="57">
        <f t="shared" si="1"/>
        <v>59</v>
      </c>
      <c r="R44" s="91" t="str">
        <f t="shared" si="2"/>
        <v>Није положио(ла)</v>
      </c>
      <c r="S44" s="72">
        <f t="shared" si="3"/>
        <v>5</v>
      </c>
      <c r="T44" s="52">
        <f t="shared" si="8"/>
        <v>3.5</v>
      </c>
      <c r="U44" s="6">
        <f t="shared" si="4"/>
        <v>9.5</v>
      </c>
      <c r="V44" s="6">
        <f t="shared" si="5"/>
        <v>6.5</v>
      </c>
      <c r="W44" s="6">
        <f t="shared" si="6"/>
        <v>10</v>
      </c>
      <c r="X44" s="53">
        <f t="shared" si="7"/>
        <v>0</v>
      </c>
      <c r="Y44" s="31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5.75" thickBot="1">
      <c r="A45" s="80">
        <v>42</v>
      </c>
      <c r="B45" s="78">
        <v>1367</v>
      </c>
      <c r="C45" s="68"/>
      <c r="D45" s="21"/>
      <c r="E45" s="22"/>
      <c r="F45" s="21"/>
      <c r="G45" s="21"/>
      <c r="H45" s="21"/>
      <c r="I45" s="57">
        <f t="shared" si="0"/>
        <v>0</v>
      </c>
      <c r="J45" s="39"/>
      <c r="K45" s="68">
        <v>7</v>
      </c>
      <c r="L45" s="85">
        <v>20</v>
      </c>
      <c r="M45" s="21">
        <v>15</v>
      </c>
      <c r="N45" s="21">
        <v>19</v>
      </c>
      <c r="O45" s="21"/>
      <c r="P45" s="23"/>
      <c r="Q45" s="57">
        <f t="shared" si="1"/>
        <v>61</v>
      </c>
      <c r="R45" s="91" t="str">
        <f t="shared" si="2"/>
        <v>Није положио(ла)</v>
      </c>
      <c r="S45" s="72">
        <f t="shared" si="3"/>
        <v>5</v>
      </c>
      <c r="T45" s="52">
        <f t="shared" si="8"/>
        <v>3.5</v>
      </c>
      <c r="U45" s="6">
        <f t="shared" si="4"/>
        <v>10</v>
      </c>
      <c r="V45" s="6">
        <f t="shared" si="5"/>
        <v>7.5</v>
      </c>
      <c r="W45" s="6">
        <f t="shared" si="6"/>
        <v>9.5</v>
      </c>
      <c r="X45" s="53">
        <f t="shared" si="7"/>
        <v>0</v>
      </c>
      <c r="Y45" s="31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s="18" customFormat="1" ht="16.5" thickBot="1">
      <c r="A46" s="80">
        <v>43</v>
      </c>
      <c r="B46" s="78">
        <v>1370</v>
      </c>
      <c r="C46" s="69"/>
      <c r="D46" s="19"/>
      <c r="E46" s="19"/>
      <c r="F46" s="19"/>
      <c r="G46" s="19"/>
      <c r="H46" s="19"/>
      <c r="I46" s="57">
        <f t="shared" si="0"/>
        <v>0</v>
      </c>
      <c r="J46" s="40"/>
      <c r="K46" s="69">
        <v>7</v>
      </c>
      <c r="L46" s="85">
        <v>20</v>
      </c>
      <c r="M46" s="19">
        <v>19</v>
      </c>
      <c r="N46" s="19">
        <v>20</v>
      </c>
      <c r="O46" s="21"/>
      <c r="P46" s="20"/>
      <c r="Q46" s="57">
        <f t="shared" si="1"/>
        <v>66</v>
      </c>
      <c r="R46" s="91" t="str">
        <f t="shared" si="2"/>
        <v>Није положио(ла)</v>
      </c>
      <c r="S46" s="72">
        <f t="shared" si="3"/>
        <v>5</v>
      </c>
      <c r="T46" s="52">
        <f t="shared" si="8"/>
        <v>3.5</v>
      </c>
      <c r="U46" s="6">
        <f t="shared" si="4"/>
        <v>10</v>
      </c>
      <c r="V46" s="6">
        <f t="shared" si="5"/>
        <v>9.5</v>
      </c>
      <c r="W46" s="6">
        <f t="shared" si="6"/>
        <v>10</v>
      </c>
      <c r="X46" s="53">
        <f t="shared" si="7"/>
        <v>0</v>
      </c>
      <c r="Y46" s="32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15.75" thickBot="1">
      <c r="A47" s="80">
        <v>44</v>
      </c>
      <c r="B47" s="78">
        <v>1371</v>
      </c>
      <c r="C47" s="68"/>
      <c r="D47" s="21"/>
      <c r="E47" s="21"/>
      <c r="F47" s="21"/>
      <c r="G47" s="21"/>
      <c r="H47" s="21"/>
      <c r="I47" s="57">
        <f t="shared" si="0"/>
        <v>0</v>
      </c>
      <c r="J47" s="39"/>
      <c r="K47" s="68">
        <v>7</v>
      </c>
      <c r="L47" s="85">
        <v>19</v>
      </c>
      <c r="M47" s="21">
        <v>19</v>
      </c>
      <c r="N47" s="21">
        <v>20</v>
      </c>
      <c r="O47" s="21"/>
      <c r="P47" s="23"/>
      <c r="Q47" s="57">
        <f t="shared" si="1"/>
        <v>65</v>
      </c>
      <c r="R47" s="91" t="str">
        <f t="shared" si="2"/>
        <v>Није положио(ла)</v>
      </c>
      <c r="S47" s="72">
        <f t="shared" si="3"/>
        <v>5</v>
      </c>
      <c r="T47" s="52">
        <f t="shared" si="8"/>
        <v>3.5</v>
      </c>
      <c r="U47" s="6">
        <f t="shared" si="4"/>
        <v>9.5</v>
      </c>
      <c r="V47" s="6">
        <f t="shared" si="5"/>
        <v>9.5</v>
      </c>
      <c r="W47" s="6">
        <f t="shared" si="6"/>
        <v>10</v>
      </c>
      <c r="X47" s="53">
        <f t="shared" si="7"/>
        <v>0</v>
      </c>
      <c r="Y47" s="31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5.75" thickBot="1">
      <c r="A48" s="80">
        <v>45</v>
      </c>
      <c r="B48" s="78">
        <v>1372</v>
      </c>
      <c r="C48" s="52"/>
      <c r="D48" s="6"/>
      <c r="E48" s="6"/>
      <c r="F48" s="6"/>
      <c r="G48" s="6"/>
      <c r="H48" s="6"/>
      <c r="I48" s="57">
        <f t="shared" si="0"/>
        <v>0</v>
      </c>
      <c r="J48" s="42"/>
      <c r="K48" s="52">
        <v>6</v>
      </c>
      <c r="L48" s="85">
        <v>18</v>
      </c>
      <c r="M48" s="6">
        <v>20</v>
      </c>
      <c r="N48" s="6">
        <v>19</v>
      </c>
      <c r="O48" s="6"/>
      <c r="P48" s="6"/>
      <c r="Q48" s="57">
        <f t="shared" ref="Q48:Q111" si="9">SUM(K48:P48)</f>
        <v>63</v>
      </c>
      <c r="R48" s="91" t="str">
        <f t="shared" si="2"/>
        <v>Није положио(ла)</v>
      </c>
      <c r="S48" s="72">
        <f t="shared" si="3"/>
        <v>5</v>
      </c>
      <c r="T48" s="52">
        <f t="shared" si="8"/>
        <v>3</v>
      </c>
      <c r="U48" s="6">
        <f t="shared" si="4"/>
        <v>9</v>
      </c>
      <c r="V48" s="6">
        <f t="shared" si="5"/>
        <v>10</v>
      </c>
      <c r="W48" s="6">
        <f t="shared" si="6"/>
        <v>9.5</v>
      </c>
      <c r="X48" s="53">
        <f t="shared" si="7"/>
        <v>0</v>
      </c>
      <c r="Y48" s="31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25" ht="15.75" thickBot="1">
      <c r="A49" s="80">
        <v>46</v>
      </c>
      <c r="B49" s="78">
        <v>1373</v>
      </c>
      <c r="C49" s="52"/>
      <c r="D49" s="6"/>
      <c r="E49" s="6"/>
      <c r="F49" s="6"/>
      <c r="G49" s="6"/>
      <c r="H49" s="6"/>
      <c r="I49" s="57">
        <f t="shared" si="0"/>
        <v>0</v>
      </c>
      <c r="J49" s="42"/>
      <c r="K49" s="52">
        <v>7</v>
      </c>
      <c r="L49" s="85">
        <v>20</v>
      </c>
      <c r="M49" s="6">
        <v>18</v>
      </c>
      <c r="N49" s="6">
        <v>20</v>
      </c>
      <c r="O49" s="6"/>
      <c r="P49" s="6"/>
      <c r="Q49" s="57">
        <f t="shared" si="9"/>
        <v>65</v>
      </c>
      <c r="R49" s="91" t="str">
        <f t="shared" si="2"/>
        <v>Није положио(ла)</v>
      </c>
      <c r="S49" s="72">
        <f t="shared" si="3"/>
        <v>5</v>
      </c>
      <c r="T49" s="52">
        <f t="shared" si="8"/>
        <v>3.5</v>
      </c>
      <c r="U49" s="6">
        <f t="shared" si="4"/>
        <v>10</v>
      </c>
      <c r="V49" s="6">
        <f t="shared" si="5"/>
        <v>9</v>
      </c>
      <c r="W49" s="6">
        <f t="shared" si="6"/>
        <v>10</v>
      </c>
      <c r="X49" s="53">
        <f t="shared" si="7"/>
        <v>0</v>
      </c>
      <c r="Y49" s="3"/>
    </row>
    <row r="50" spans="1:25" ht="15.75" thickBot="1">
      <c r="A50" s="80">
        <v>47</v>
      </c>
      <c r="B50" s="78">
        <v>1374</v>
      </c>
      <c r="C50" s="52"/>
      <c r="D50" s="6"/>
      <c r="E50" s="6"/>
      <c r="F50" s="6"/>
      <c r="G50" s="6"/>
      <c r="H50" s="6"/>
      <c r="I50" s="57">
        <f t="shared" si="0"/>
        <v>0</v>
      </c>
      <c r="J50" s="42"/>
      <c r="K50" s="52">
        <v>10</v>
      </c>
      <c r="L50" s="85">
        <v>16</v>
      </c>
      <c r="M50" s="6">
        <v>16</v>
      </c>
      <c r="N50" s="6">
        <v>20</v>
      </c>
      <c r="O50" s="6"/>
      <c r="P50" s="6"/>
      <c r="Q50" s="57">
        <f t="shared" si="9"/>
        <v>62</v>
      </c>
      <c r="R50" s="91" t="str">
        <f t="shared" si="2"/>
        <v>Није положио(ла)</v>
      </c>
      <c r="S50" s="72">
        <f t="shared" si="3"/>
        <v>5</v>
      </c>
      <c r="T50" s="52">
        <f t="shared" si="8"/>
        <v>5</v>
      </c>
      <c r="U50" s="6">
        <f t="shared" si="4"/>
        <v>8</v>
      </c>
      <c r="V50" s="6">
        <f t="shared" si="5"/>
        <v>8</v>
      </c>
      <c r="W50" s="6">
        <f t="shared" si="6"/>
        <v>10</v>
      </c>
      <c r="X50" s="53">
        <f t="shared" si="7"/>
        <v>0</v>
      </c>
      <c r="Y50" s="3"/>
    </row>
    <row r="51" spans="1:25" ht="15.75" thickBot="1">
      <c r="A51" s="80">
        <v>48</v>
      </c>
      <c r="B51" s="78">
        <v>1376</v>
      </c>
      <c r="C51" s="52"/>
      <c r="D51" s="6"/>
      <c r="E51" s="6"/>
      <c r="F51" s="6"/>
      <c r="G51" s="6"/>
      <c r="H51" s="6"/>
      <c r="I51" s="57">
        <f t="shared" si="0"/>
        <v>0</v>
      </c>
      <c r="J51" s="42"/>
      <c r="K51" s="52">
        <v>10</v>
      </c>
      <c r="L51" s="85">
        <v>16</v>
      </c>
      <c r="M51" s="6">
        <v>16</v>
      </c>
      <c r="N51" s="6">
        <v>15</v>
      </c>
      <c r="O51" s="6"/>
      <c r="P51" s="6"/>
      <c r="Q51" s="57">
        <f t="shared" si="9"/>
        <v>57</v>
      </c>
      <c r="R51" s="91" t="str">
        <f t="shared" si="2"/>
        <v>Није положио(ла)</v>
      </c>
      <c r="S51" s="72">
        <f t="shared" si="3"/>
        <v>5</v>
      </c>
      <c r="T51" s="52">
        <f t="shared" si="8"/>
        <v>5</v>
      </c>
      <c r="U51" s="6">
        <f t="shared" si="4"/>
        <v>8</v>
      </c>
      <c r="V51" s="6">
        <f t="shared" si="5"/>
        <v>8</v>
      </c>
      <c r="W51" s="6">
        <f t="shared" si="6"/>
        <v>7.5</v>
      </c>
      <c r="X51" s="53">
        <f t="shared" si="7"/>
        <v>0</v>
      </c>
      <c r="Y51" s="3"/>
    </row>
    <row r="52" spans="1:25" ht="15.75" thickBot="1">
      <c r="A52" s="80">
        <v>49</v>
      </c>
      <c r="B52" s="78">
        <v>1378</v>
      </c>
      <c r="C52" s="52"/>
      <c r="D52" s="6"/>
      <c r="E52" s="6"/>
      <c r="F52" s="6"/>
      <c r="G52" s="6"/>
      <c r="H52" s="6"/>
      <c r="I52" s="57">
        <f t="shared" si="0"/>
        <v>0</v>
      </c>
      <c r="J52" s="42"/>
      <c r="K52" s="52">
        <v>10</v>
      </c>
      <c r="L52" s="85">
        <v>20</v>
      </c>
      <c r="M52" s="6">
        <v>16</v>
      </c>
      <c r="N52" s="6">
        <v>17</v>
      </c>
      <c r="O52" s="6"/>
      <c r="P52" s="6"/>
      <c r="Q52" s="57">
        <f t="shared" si="9"/>
        <v>63</v>
      </c>
      <c r="R52" s="91" t="str">
        <f t="shared" si="2"/>
        <v>Није положио(ла)</v>
      </c>
      <c r="S52" s="72">
        <f t="shared" si="3"/>
        <v>5</v>
      </c>
      <c r="T52" s="52">
        <f t="shared" si="8"/>
        <v>5</v>
      </c>
      <c r="U52" s="6">
        <f t="shared" si="4"/>
        <v>10</v>
      </c>
      <c r="V52" s="6">
        <f t="shared" si="5"/>
        <v>8</v>
      </c>
      <c r="W52" s="6">
        <f t="shared" si="6"/>
        <v>8.5</v>
      </c>
      <c r="X52" s="53">
        <f t="shared" si="7"/>
        <v>0</v>
      </c>
      <c r="Y52" s="3"/>
    </row>
    <row r="53" spans="1:25" ht="15.75" thickBot="1">
      <c r="A53" s="80">
        <v>50</v>
      </c>
      <c r="B53" s="78">
        <v>1380</v>
      </c>
      <c r="C53" s="52"/>
      <c r="D53" s="6"/>
      <c r="E53" s="6"/>
      <c r="F53" s="6"/>
      <c r="G53" s="6"/>
      <c r="H53" s="6"/>
      <c r="I53" s="57">
        <f t="shared" si="0"/>
        <v>0</v>
      </c>
      <c r="J53" s="42"/>
      <c r="K53" s="52">
        <v>1</v>
      </c>
      <c r="L53" s="85">
        <v>18</v>
      </c>
      <c r="M53" s="6">
        <v>6.7</v>
      </c>
      <c r="N53" s="6">
        <v>15</v>
      </c>
      <c r="O53" s="6"/>
      <c r="P53" s="6"/>
      <c r="Q53" s="57">
        <f t="shared" si="9"/>
        <v>40.700000000000003</v>
      </c>
      <c r="R53" s="91" t="str">
        <f t="shared" si="2"/>
        <v>Није положио(ла)</v>
      </c>
      <c r="S53" s="72">
        <f t="shared" si="3"/>
        <v>5</v>
      </c>
      <c r="T53" s="52">
        <f t="shared" si="8"/>
        <v>0.5</v>
      </c>
      <c r="U53" s="6">
        <f t="shared" si="4"/>
        <v>9</v>
      </c>
      <c r="V53" s="6">
        <f t="shared" si="5"/>
        <v>3.35</v>
      </c>
      <c r="W53" s="6">
        <f t="shared" si="6"/>
        <v>7.5</v>
      </c>
      <c r="X53" s="53">
        <f t="shared" si="7"/>
        <v>0</v>
      </c>
      <c r="Y53" s="3"/>
    </row>
    <row r="54" spans="1:25" ht="15.75" thickBot="1">
      <c r="A54" s="80">
        <v>51</v>
      </c>
      <c r="B54" s="78">
        <v>1381</v>
      </c>
      <c r="C54" s="52"/>
      <c r="D54" s="6"/>
      <c r="E54" s="6"/>
      <c r="F54" s="6"/>
      <c r="G54" s="6"/>
      <c r="H54" s="6"/>
      <c r="I54" s="57">
        <f t="shared" si="0"/>
        <v>0</v>
      </c>
      <c r="J54" s="42"/>
      <c r="K54" s="52">
        <v>1</v>
      </c>
      <c r="L54" s="85">
        <v>18</v>
      </c>
      <c r="M54" s="6">
        <v>15</v>
      </c>
      <c r="N54" s="6">
        <v>14</v>
      </c>
      <c r="O54" s="6"/>
      <c r="P54" s="6"/>
      <c r="Q54" s="57">
        <f t="shared" si="9"/>
        <v>48</v>
      </c>
      <c r="R54" s="91" t="str">
        <f t="shared" si="2"/>
        <v>Није положио(ла)</v>
      </c>
      <c r="S54" s="72">
        <f t="shared" si="3"/>
        <v>5</v>
      </c>
      <c r="T54" s="52">
        <f t="shared" si="8"/>
        <v>0.5</v>
      </c>
      <c r="U54" s="6">
        <f t="shared" si="4"/>
        <v>9</v>
      </c>
      <c r="V54" s="6">
        <f t="shared" si="5"/>
        <v>7.5</v>
      </c>
      <c r="W54" s="6">
        <f t="shared" si="6"/>
        <v>7</v>
      </c>
      <c r="X54" s="53">
        <f t="shared" si="7"/>
        <v>0</v>
      </c>
      <c r="Y54" s="3"/>
    </row>
    <row r="55" spans="1:25" ht="15.75" thickBot="1">
      <c r="A55" s="80">
        <v>52</v>
      </c>
      <c r="B55" s="78">
        <v>1382</v>
      </c>
      <c r="C55" s="52"/>
      <c r="D55" s="6"/>
      <c r="E55" s="6"/>
      <c r="F55" s="6"/>
      <c r="G55" s="6"/>
      <c r="H55" s="6"/>
      <c r="I55" s="57">
        <f t="shared" si="0"/>
        <v>0</v>
      </c>
      <c r="J55" s="42"/>
      <c r="K55" s="52">
        <v>3</v>
      </c>
      <c r="L55" s="85"/>
      <c r="M55" s="6">
        <v>17</v>
      </c>
      <c r="N55" s="6">
        <v>17</v>
      </c>
      <c r="O55" s="6"/>
      <c r="P55" s="6"/>
      <c r="Q55" s="57">
        <f t="shared" si="9"/>
        <v>37</v>
      </c>
      <c r="R55" s="91" t="str">
        <f t="shared" si="2"/>
        <v>Није положио(ла)</v>
      </c>
      <c r="S55" s="72">
        <f t="shared" si="3"/>
        <v>5</v>
      </c>
      <c r="T55" s="52">
        <f t="shared" si="8"/>
        <v>1.5</v>
      </c>
      <c r="U55" s="6">
        <f t="shared" si="4"/>
        <v>0</v>
      </c>
      <c r="V55" s="6">
        <f t="shared" si="5"/>
        <v>8.5</v>
      </c>
      <c r="W55" s="6">
        <f t="shared" si="6"/>
        <v>8.5</v>
      </c>
      <c r="X55" s="53">
        <f t="shared" si="7"/>
        <v>0</v>
      </c>
      <c r="Y55" s="3"/>
    </row>
    <row r="56" spans="1:25" ht="15.75" thickBot="1">
      <c r="A56" s="80">
        <v>53</v>
      </c>
      <c r="B56" s="78">
        <v>1383</v>
      </c>
      <c r="C56" s="52"/>
      <c r="D56" s="6"/>
      <c r="E56" s="6"/>
      <c r="F56" s="6"/>
      <c r="G56" s="6"/>
      <c r="H56" s="6"/>
      <c r="I56" s="57">
        <f t="shared" si="0"/>
        <v>0</v>
      </c>
      <c r="J56" s="42"/>
      <c r="K56" s="52">
        <v>4</v>
      </c>
      <c r="L56" s="85">
        <v>18</v>
      </c>
      <c r="M56" s="6">
        <v>17</v>
      </c>
      <c r="N56" s="6">
        <v>17</v>
      </c>
      <c r="O56" s="6"/>
      <c r="P56" s="6"/>
      <c r="Q56" s="57">
        <f t="shared" si="9"/>
        <v>56</v>
      </c>
      <c r="R56" s="91" t="str">
        <f t="shared" si="2"/>
        <v>Није положио(ла)</v>
      </c>
      <c r="S56" s="72">
        <f t="shared" si="3"/>
        <v>5</v>
      </c>
      <c r="T56" s="52">
        <f t="shared" si="8"/>
        <v>2</v>
      </c>
      <c r="U56" s="6">
        <f t="shared" si="4"/>
        <v>9</v>
      </c>
      <c r="V56" s="6">
        <f t="shared" si="5"/>
        <v>8.5</v>
      </c>
      <c r="W56" s="6">
        <f t="shared" si="6"/>
        <v>8.5</v>
      </c>
      <c r="X56" s="53">
        <f t="shared" si="7"/>
        <v>0</v>
      </c>
      <c r="Y56" s="3"/>
    </row>
    <row r="57" spans="1:25" ht="15.75" thickBot="1">
      <c r="A57" s="80">
        <v>54</v>
      </c>
      <c r="B57" s="78">
        <v>1385</v>
      </c>
      <c r="C57" s="52"/>
      <c r="D57" s="6"/>
      <c r="E57" s="6"/>
      <c r="F57" s="6"/>
      <c r="G57" s="6"/>
      <c r="H57" s="6"/>
      <c r="I57" s="57">
        <f t="shared" si="0"/>
        <v>0</v>
      </c>
      <c r="J57" s="42"/>
      <c r="K57" s="52">
        <v>10</v>
      </c>
      <c r="L57" s="85">
        <v>20</v>
      </c>
      <c r="M57" s="6">
        <v>20</v>
      </c>
      <c r="N57" s="6">
        <v>17</v>
      </c>
      <c r="O57" s="6"/>
      <c r="P57" s="6"/>
      <c r="Q57" s="57">
        <f t="shared" si="9"/>
        <v>67</v>
      </c>
      <c r="R57" s="91" t="str">
        <f t="shared" si="2"/>
        <v>Није положио(ла)</v>
      </c>
      <c r="S57" s="72">
        <f t="shared" si="3"/>
        <v>5</v>
      </c>
      <c r="T57" s="52">
        <f t="shared" si="8"/>
        <v>5</v>
      </c>
      <c r="U57" s="6">
        <f t="shared" si="4"/>
        <v>10</v>
      </c>
      <c r="V57" s="6">
        <f t="shared" si="5"/>
        <v>10</v>
      </c>
      <c r="W57" s="6">
        <f t="shared" si="6"/>
        <v>8.5</v>
      </c>
      <c r="X57" s="53">
        <f t="shared" si="7"/>
        <v>0</v>
      </c>
      <c r="Y57" s="3"/>
    </row>
    <row r="58" spans="1:25" ht="15.75" thickBot="1">
      <c r="A58" s="80">
        <v>55</v>
      </c>
      <c r="B58" s="78">
        <v>1386</v>
      </c>
      <c r="C58" s="52"/>
      <c r="D58" s="6"/>
      <c r="E58" s="6"/>
      <c r="F58" s="6"/>
      <c r="G58" s="6"/>
      <c r="H58" s="6"/>
      <c r="I58" s="57">
        <f t="shared" si="0"/>
        <v>0</v>
      </c>
      <c r="J58" s="42"/>
      <c r="K58" s="52">
        <v>10</v>
      </c>
      <c r="L58" s="85">
        <v>19</v>
      </c>
      <c r="M58" s="6">
        <v>16</v>
      </c>
      <c r="N58" s="6">
        <v>20</v>
      </c>
      <c r="O58" s="6"/>
      <c r="P58" s="6"/>
      <c r="Q58" s="57">
        <f t="shared" si="9"/>
        <v>65</v>
      </c>
      <c r="R58" s="91" t="str">
        <f t="shared" si="2"/>
        <v>Није положио(ла)</v>
      </c>
      <c r="S58" s="72">
        <f t="shared" si="3"/>
        <v>5</v>
      </c>
      <c r="T58" s="52">
        <f t="shared" si="8"/>
        <v>5</v>
      </c>
      <c r="U58" s="6">
        <f t="shared" si="4"/>
        <v>9.5</v>
      </c>
      <c r="V58" s="6">
        <f t="shared" si="5"/>
        <v>8</v>
      </c>
      <c r="W58" s="6">
        <f t="shared" si="6"/>
        <v>10</v>
      </c>
      <c r="X58" s="53">
        <f t="shared" si="7"/>
        <v>0</v>
      </c>
      <c r="Y58" s="3"/>
    </row>
    <row r="59" spans="1:25" ht="15.75" thickBot="1">
      <c r="A59" s="80">
        <v>56</v>
      </c>
      <c r="B59" s="78">
        <v>1398</v>
      </c>
      <c r="C59" s="52"/>
      <c r="D59" s="6"/>
      <c r="E59" s="6"/>
      <c r="F59" s="6"/>
      <c r="G59" s="6"/>
      <c r="H59" s="6"/>
      <c r="I59" s="57">
        <f t="shared" si="0"/>
        <v>0</v>
      </c>
      <c r="J59" s="42"/>
      <c r="K59" s="52">
        <v>6</v>
      </c>
      <c r="L59" s="85">
        <v>17</v>
      </c>
      <c r="M59" s="6">
        <v>10</v>
      </c>
      <c r="N59" s="6">
        <v>19</v>
      </c>
      <c r="O59" s="6"/>
      <c r="P59" s="6"/>
      <c r="Q59" s="57">
        <f t="shared" si="9"/>
        <v>52</v>
      </c>
      <c r="R59" s="91" t="str">
        <f t="shared" si="2"/>
        <v>Није положио(ла)</v>
      </c>
      <c r="S59" s="72">
        <f t="shared" si="3"/>
        <v>5</v>
      </c>
      <c r="T59" s="52">
        <f t="shared" si="8"/>
        <v>3</v>
      </c>
      <c r="U59" s="6">
        <f t="shared" si="4"/>
        <v>8.5</v>
      </c>
      <c r="V59" s="6">
        <f t="shared" si="5"/>
        <v>5</v>
      </c>
      <c r="W59" s="6">
        <f t="shared" si="6"/>
        <v>9.5</v>
      </c>
      <c r="X59" s="53">
        <f t="shared" si="7"/>
        <v>0</v>
      </c>
      <c r="Y59" s="3"/>
    </row>
    <row r="60" spans="1:25" ht="15.75" thickBot="1">
      <c r="A60" s="80">
        <v>57</v>
      </c>
      <c r="B60" s="78">
        <v>1403</v>
      </c>
      <c r="C60" s="52"/>
      <c r="D60" s="6"/>
      <c r="E60" s="6"/>
      <c r="F60" s="6"/>
      <c r="G60" s="6"/>
      <c r="H60" s="6"/>
      <c r="I60" s="57">
        <f t="shared" si="0"/>
        <v>0</v>
      </c>
      <c r="J60" s="42"/>
      <c r="K60" s="52">
        <v>7</v>
      </c>
      <c r="L60" s="85">
        <v>20</v>
      </c>
      <c r="M60" s="6">
        <v>16</v>
      </c>
      <c r="N60" s="6">
        <v>17</v>
      </c>
      <c r="O60" s="6"/>
      <c r="P60" s="6"/>
      <c r="Q60" s="57">
        <f t="shared" si="9"/>
        <v>60</v>
      </c>
      <c r="R60" s="91" t="str">
        <f t="shared" si="2"/>
        <v>Није положио(ла)</v>
      </c>
      <c r="S60" s="72">
        <f t="shared" si="3"/>
        <v>5</v>
      </c>
      <c r="T60" s="52">
        <f t="shared" si="8"/>
        <v>3.5</v>
      </c>
      <c r="U60" s="6">
        <f t="shared" si="4"/>
        <v>10</v>
      </c>
      <c r="V60" s="6">
        <f t="shared" si="5"/>
        <v>8</v>
      </c>
      <c r="W60" s="6">
        <f t="shared" si="6"/>
        <v>8.5</v>
      </c>
      <c r="X60" s="53">
        <f t="shared" si="7"/>
        <v>0</v>
      </c>
      <c r="Y60" s="3"/>
    </row>
    <row r="61" spans="1:25" ht="15.75" thickBot="1">
      <c r="A61" s="80">
        <v>58</v>
      </c>
      <c r="B61" s="78">
        <v>1404</v>
      </c>
      <c r="C61" s="52"/>
      <c r="D61" s="6"/>
      <c r="E61" s="6"/>
      <c r="F61" s="6"/>
      <c r="G61" s="6"/>
      <c r="H61" s="6"/>
      <c r="I61" s="57">
        <f t="shared" si="0"/>
        <v>0</v>
      </c>
      <c r="J61" s="42"/>
      <c r="K61" s="52">
        <v>7</v>
      </c>
      <c r="L61" s="85">
        <v>14</v>
      </c>
      <c r="M61" s="6">
        <v>3</v>
      </c>
      <c r="N61" s="6">
        <v>19</v>
      </c>
      <c r="O61" s="6"/>
      <c r="P61" s="6"/>
      <c r="Q61" s="57">
        <f t="shared" si="9"/>
        <v>43</v>
      </c>
      <c r="R61" s="91" t="str">
        <f t="shared" si="2"/>
        <v>Није положио(ла)</v>
      </c>
      <c r="S61" s="72">
        <f t="shared" si="3"/>
        <v>5</v>
      </c>
      <c r="T61" s="52">
        <f t="shared" si="8"/>
        <v>3.5</v>
      </c>
      <c r="U61" s="6">
        <f t="shared" si="4"/>
        <v>7</v>
      </c>
      <c r="V61" s="6">
        <f t="shared" si="5"/>
        <v>1.5</v>
      </c>
      <c r="W61" s="6">
        <f t="shared" si="6"/>
        <v>9.5</v>
      </c>
      <c r="X61" s="53">
        <f t="shared" si="7"/>
        <v>0</v>
      </c>
      <c r="Y61" s="3"/>
    </row>
    <row r="62" spans="1:25" ht="15.75" thickBot="1">
      <c r="A62" s="80">
        <v>59</v>
      </c>
      <c r="B62" s="78">
        <v>1405</v>
      </c>
      <c r="C62" s="52"/>
      <c r="D62" s="6"/>
      <c r="E62" s="6"/>
      <c r="F62" s="6"/>
      <c r="G62" s="6"/>
      <c r="H62" s="6"/>
      <c r="I62" s="57">
        <f t="shared" si="0"/>
        <v>0</v>
      </c>
      <c r="J62" s="42"/>
      <c r="K62" s="52">
        <v>7</v>
      </c>
      <c r="L62" s="85">
        <v>16</v>
      </c>
      <c r="M62" s="6">
        <v>14</v>
      </c>
      <c r="N62" s="6">
        <v>19</v>
      </c>
      <c r="O62" s="6"/>
      <c r="P62" s="6"/>
      <c r="Q62" s="57">
        <f t="shared" si="9"/>
        <v>56</v>
      </c>
      <c r="R62" s="91" t="str">
        <f t="shared" si="2"/>
        <v>Није положио(ла)</v>
      </c>
      <c r="S62" s="72">
        <f t="shared" si="3"/>
        <v>5</v>
      </c>
      <c r="T62" s="52">
        <f t="shared" si="8"/>
        <v>3.5</v>
      </c>
      <c r="U62" s="6">
        <f t="shared" si="4"/>
        <v>8</v>
      </c>
      <c r="V62" s="6">
        <f t="shared" si="5"/>
        <v>7</v>
      </c>
      <c r="W62" s="6">
        <f t="shared" si="6"/>
        <v>9.5</v>
      </c>
      <c r="X62" s="53">
        <f t="shared" si="7"/>
        <v>0</v>
      </c>
      <c r="Y62" s="3"/>
    </row>
    <row r="63" spans="1:25" ht="15.75" thickBot="1">
      <c r="A63" s="80">
        <v>60</v>
      </c>
      <c r="B63" s="78">
        <v>1406</v>
      </c>
      <c r="C63" s="52"/>
      <c r="D63" s="6"/>
      <c r="E63" s="6"/>
      <c r="F63" s="6"/>
      <c r="G63" s="6"/>
      <c r="H63" s="6"/>
      <c r="I63" s="57">
        <f t="shared" si="0"/>
        <v>0</v>
      </c>
      <c r="J63" s="42"/>
      <c r="K63" s="52">
        <v>8</v>
      </c>
      <c r="L63" s="85">
        <v>20</v>
      </c>
      <c r="M63" s="6">
        <v>20</v>
      </c>
      <c r="N63" s="6">
        <v>20</v>
      </c>
      <c r="O63" s="6"/>
      <c r="P63" s="6"/>
      <c r="Q63" s="57">
        <f t="shared" si="9"/>
        <v>68</v>
      </c>
      <c r="R63" s="91" t="str">
        <f t="shared" si="2"/>
        <v>Није положио(ла)</v>
      </c>
      <c r="S63" s="72">
        <f t="shared" si="3"/>
        <v>5</v>
      </c>
      <c r="T63" s="52">
        <f t="shared" si="8"/>
        <v>4</v>
      </c>
      <c r="U63" s="6">
        <f t="shared" si="4"/>
        <v>10</v>
      </c>
      <c r="V63" s="6">
        <f t="shared" si="5"/>
        <v>10</v>
      </c>
      <c r="W63" s="6">
        <f t="shared" si="6"/>
        <v>10</v>
      </c>
      <c r="X63" s="53">
        <f t="shared" si="7"/>
        <v>0</v>
      </c>
      <c r="Y63" s="3"/>
    </row>
    <row r="64" spans="1:25" ht="15.75" thickBot="1">
      <c r="A64" s="80">
        <v>61</v>
      </c>
      <c r="B64" s="78">
        <v>1407</v>
      </c>
      <c r="C64" s="52"/>
      <c r="D64" s="6"/>
      <c r="E64" s="6"/>
      <c r="F64" s="6"/>
      <c r="G64" s="6"/>
      <c r="H64" s="6"/>
      <c r="I64" s="57">
        <f t="shared" si="0"/>
        <v>0</v>
      </c>
      <c r="J64" s="42"/>
      <c r="K64" s="52">
        <v>7</v>
      </c>
      <c r="L64" s="85">
        <v>17</v>
      </c>
      <c r="M64" s="6">
        <v>19</v>
      </c>
      <c r="N64" s="6">
        <v>20</v>
      </c>
      <c r="O64" s="6"/>
      <c r="P64" s="6"/>
      <c r="Q64" s="57">
        <f t="shared" si="9"/>
        <v>63</v>
      </c>
      <c r="R64" s="91" t="str">
        <f t="shared" si="2"/>
        <v>Није положио(ла)</v>
      </c>
      <c r="S64" s="72">
        <f t="shared" si="3"/>
        <v>5</v>
      </c>
      <c r="T64" s="52">
        <f t="shared" si="8"/>
        <v>3.5</v>
      </c>
      <c r="U64" s="6">
        <f t="shared" si="4"/>
        <v>8.5</v>
      </c>
      <c r="V64" s="6">
        <f t="shared" si="5"/>
        <v>9.5</v>
      </c>
      <c r="W64" s="6">
        <f t="shared" si="6"/>
        <v>10</v>
      </c>
      <c r="X64" s="53">
        <f t="shared" si="7"/>
        <v>0</v>
      </c>
      <c r="Y64" s="3"/>
    </row>
    <row r="65" spans="1:25" ht="15.75" thickBot="1">
      <c r="A65" s="80">
        <v>62</v>
      </c>
      <c r="B65" s="78">
        <v>1408</v>
      </c>
      <c r="C65" s="52"/>
      <c r="D65" s="6"/>
      <c r="E65" s="6"/>
      <c r="F65" s="6"/>
      <c r="G65" s="6"/>
      <c r="H65" s="6"/>
      <c r="I65" s="57">
        <f t="shared" si="0"/>
        <v>0</v>
      </c>
      <c r="J65" s="42"/>
      <c r="K65" s="52">
        <v>8</v>
      </c>
      <c r="L65" s="85">
        <v>19</v>
      </c>
      <c r="M65" s="6">
        <v>18</v>
      </c>
      <c r="N65" s="6">
        <v>20</v>
      </c>
      <c r="O65" s="6"/>
      <c r="P65" s="6"/>
      <c r="Q65" s="57">
        <f t="shared" si="9"/>
        <v>65</v>
      </c>
      <c r="R65" s="91" t="str">
        <f t="shared" si="2"/>
        <v>Није положио(ла)</v>
      </c>
      <c r="S65" s="72">
        <f t="shared" si="3"/>
        <v>5</v>
      </c>
      <c r="T65" s="52">
        <f t="shared" si="8"/>
        <v>4</v>
      </c>
      <c r="U65" s="6">
        <f t="shared" si="4"/>
        <v>9.5</v>
      </c>
      <c r="V65" s="6">
        <f t="shared" si="5"/>
        <v>9</v>
      </c>
      <c r="W65" s="6">
        <f t="shared" si="6"/>
        <v>10</v>
      </c>
      <c r="X65" s="53">
        <f t="shared" si="7"/>
        <v>0</v>
      </c>
      <c r="Y65" s="3"/>
    </row>
    <row r="66" spans="1:25" ht="15.75" thickBot="1">
      <c r="A66" s="80">
        <v>63</v>
      </c>
      <c r="B66" s="78">
        <v>1410</v>
      </c>
      <c r="C66" s="52"/>
      <c r="D66" s="6"/>
      <c r="E66" s="6"/>
      <c r="F66" s="6"/>
      <c r="G66" s="6"/>
      <c r="H66" s="6"/>
      <c r="I66" s="57">
        <f t="shared" si="0"/>
        <v>0</v>
      </c>
      <c r="J66" s="42"/>
      <c r="K66" s="52">
        <v>6</v>
      </c>
      <c r="L66" s="85">
        <v>16</v>
      </c>
      <c r="M66" s="6">
        <v>12</v>
      </c>
      <c r="N66" s="6">
        <v>20</v>
      </c>
      <c r="O66" s="6"/>
      <c r="P66" s="6"/>
      <c r="Q66" s="57">
        <f t="shared" si="9"/>
        <v>54</v>
      </c>
      <c r="R66" s="91" t="str">
        <f t="shared" si="2"/>
        <v>Није положио(ла)</v>
      </c>
      <c r="S66" s="72">
        <f t="shared" si="3"/>
        <v>5</v>
      </c>
      <c r="T66" s="52">
        <f t="shared" si="8"/>
        <v>3</v>
      </c>
      <c r="U66" s="6">
        <f t="shared" si="4"/>
        <v>8</v>
      </c>
      <c r="V66" s="6">
        <f t="shared" si="5"/>
        <v>6</v>
      </c>
      <c r="W66" s="6">
        <f t="shared" si="6"/>
        <v>10</v>
      </c>
      <c r="X66" s="53">
        <f t="shared" si="7"/>
        <v>0</v>
      </c>
      <c r="Y66" s="3"/>
    </row>
    <row r="67" spans="1:25" ht="15.75" thickBot="1">
      <c r="A67" s="80">
        <v>64</v>
      </c>
      <c r="B67" s="78">
        <v>1420</v>
      </c>
      <c r="C67" s="52"/>
      <c r="D67" s="6"/>
      <c r="E67" s="6"/>
      <c r="F67" s="6"/>
      <c r="G67" s="6"/>
      <c r="H67" s="6"/>
      <c r="I67" s="57">
        <f t="shared" si="0"/>
        <v>0</v>
      </c>
      <c r="J67" s="42"/>
      <c r="K67" s="52">
        <v>7</v>
      </c>
      <c r="L67" s="85">
        <v>17</v>
      </c>
      <c r="M67" s="6">
        <v>16</v>
      </c>
      <c r="N67" s="6">
        <v>20</v>
      </c>
      <c r="O67" s="6"/>
      <c r="P67" s="6"/>
      <c r="Q67" s="57">
        <f t="shared" si="9"/>
        <v>60</v>
      </c>
      <c r="R67" s="91" t="str">
        <f t="shared" si="2"/>
        <v>Није положио(ла)</v>
      </c>
      <c r="S67" s="72">
        <f t="shared" si="3"/>
        <v>5</v>
      </c>
      <c r="T67" s="52">
        <f t="shared" si="8"/>
        <v>3.5</v>
      </c>
      <c r="U67" s="6">
        <f t="shared" si="4"/>
        <v>8.5</v>
      </c>
      <c r="V67" s="6">
        <f t="shared" si="5"/>
        <v>8</v>
      </c>
      <c r="W67" s="6">
        <f t="shared" si="6"/>
        <v>10</v>
      </c>
      <c r="X67" s="53">
        <f t="shared" si="7"/>
        <v>0</v>
      </c>
      <c r="Y67" s="3"/>
    </row>
    <row r="68" spans="1:25" ht="15.75" thickBot="1">
      <c r="A68" s="80">
        <v>65</v>
      </c>
      <c r="B68" s="78">
        <v>1430</v>
      </c>
      <c r="C68" s="52"/>
      <c r="D68" s="6"/>
      <c r="E68" s="6"/>
      <c r="F68" s="6"/>
      <c r="G68" s="6"/>
      <c r="H68" s="6"/>
      <c r="I68" s="57">
        <f t="shared" si="0"/>
        <v>0</v>
      </c>
      <c r="J68" s="42"/>
      <c r="K68" s="52">
        <v>6</v>
      </c>
      <c r="L68" s="85">
        <v>19</v>
      </c>
      <c r="M68" s="6">
        <v>20</v>
      </c>
      <c r="N68" s="6">
        <v>20</v>
      </c>
      <c r="O68" s="6"/>
      <c r="P68" s="6"/>
      <c r="Q68" s="57">
        <f t="shared" si="9"/>
        <v>65</v>
      </c>
      <c r="R68" s="91" t="str">
        <f t="shared" si="2"/>
        <v>Није положио(ла)</v>
      </c>
      <c r="S68" s="72">
        <f t="shared" si="3"/>
        <v>5</v>
      </c>
      <c r="T68" s="52">
        <f t="shared" si="8"/>
        <v>3</v>
      </c>
      <c r="U68" s="6">
        <f t="shared" si="4"/>
        <v>9.5</v>
      </c>
      <c r="V68" s="6">
        <f t="shared" si="5"/>
        <v>10</v>
      </c>
      <c r="W68" s="6">
        <f t="shared" si="6"/>
        <v>10</v>
      </c>
      <c r="X68" s="53">
        <f t="shared" si="7"/>
        <v>0</v>
      </c>
      <c r="Y68" s="3"/>
    </row>
    <row r="69" spans="1:25" ht="15.75" thickBot="1">
      <c r="A69" s="80">
        <v>66</v>
      </c>
      <c r="B69" s="78">
        <v>1431</v>
      </c>
      <c r="C69" s="52"/>
      <c r="D69" s="6"/>
      <c r="E69" s="6"/>
      <c r="F69" s="6"/>
      <c r="G69" s="6"/>
      <c r="H69" s="6"/>
      <c r="I69" s="57">
        <f t="shared" ref="I69:I132" si="10">SUM(C69:H69)</f>
        <v>0</v>
      </c>
      <c r="J69" s="42"/>
      <c r="K69" s="52">
        <v>4</v>
      </c>
      <c r="L69" s="85">
        <v>20</v>
      </c>
      <c r="M69" s="6">
        <v>19</v>
      </c>
      <c r="N69" s="6">
        <v>20</v>
      </c>
      <c r="O69" s="6"/>
      <c r="P69" s="6"/>
      <c r="Q69" s="57">
        <f t="shared" si="9"/>
        <v>63</v>
      </c>
      <c r="R69" s="91" t="str">
        <f t="shared" ref="R69:R132" si="11">IF(AND(I69&gt;=51,Q69&gt;=51),AVERAGE(I69,Q69),"Није положио(ла)")</f>
        <v>Није положио(ла)</v>
      </c>
      <c r="S69" s="72">
        <f t="shared" ref="S69:S132" si="12">IF(AND(R69&lt;=100,R69&gt;=91),10,IF(AND(R69&lt;91,R69&gt;=81),9,IF(AND(R69&lt;81,R69&gt;=71),8,IF(AND(R69&lt;71,R69&gt;=61),7,IF(AND(R69&lt;61,R69&gt;=51),6,5)))))</f>
        <v>5</v>
      </c>
      <c r="T69" s="52">
        <f t="shared" si="8"/>
        <v>2</v>
      </c>
      <c r="U69" s="6">
        <f t="shared" ref="U69:U132" si="13">(D69+L69)/2</f>
        <v>10</v>
      </c>
      <c r="V69" s="6">
        <f t="shared" ref="V69:V132" si="14">(E69+M69)/2</f>
        <v>9.5</v>
      </c>
      <c r="W69" s="6">
        <f t="shared" ref="W69:W132" si="15">(F69+N69)/2</f>
        <v>10</v>
      </c>
      <c r="X69" s="53">
        <f t="shared" ref="X69:X132" si="16">(G69+H69+O69+P69)/2</f>
        <v>0</v>
      </c>
      <c r="Y69" s="3"/>
    </row>
    <row r="70" spans="1:25" ht="15.75" thickBot="1">
      <c r="A70" s="80">
        <v>67</v>
      </c>
      <c r="B70" s="78">
        <v>1432</v>
      </c>
      <c r="C70" s="52"/>
      <c r="D70" s="6"/>
      <c r="E70" s="6"/>
      <c r="F70" s="6"/>
      <c r="G70" s="6"/>
      <c r="H70" s="6"/>
      <c r="I70" s="57">
        <f t="shared" si="10"/>
        <v>0</v>
      </c>
      <c r="J70" s="42"/>
      <c r="K70" s="52">
        <v>6</v>
      </c>
      <c r="L70" s="85">
        <v>14</v>
      </c>
      <c r="M70" s="6">
        <v>16</v>
      </c>
      <c r="N70" s="6">
        <v>15</v>
      </c>
      <c r="O70" s="6"/>
      <c r="P70" s="6"/>
      <c r="Q70" s="57">
        <f t="shared" si="9"/>
        <v>51</v>
      </c>
      <c r="R70" s="91" t="str">
        <f t="shared" si="11"/>
        <v>Није положио(ла)</v>
      </c>
      <c r="S70" s="72">
        <f t="shared" si="12"/>
        <v>5</v>
      </c>
      <c r="T70" s="52">
        <f t="shared" ref="T70:T133" si="17">(C70+K70)/2</f>
        <v>3</v>
      </c>
      <c r="U70" s="6">
        <f t="shared" si="13"/>
        <v>7</v>
      </c>
      <c r="V70" s="6">
        <f t="shared" si="14"/>
        <v>8</v>
      </c>
      <c r="W70" s="6">
        <f t="shared" si="15"/>
        <v>7.5</v>
      </c>
      <c r="X70" s="53">
        <f t="shared" si="16"/>
        <v>0</v>
      </c>
      <c r="Y70" s="3"/>
    </row>
    <row r="71" spans="1:25" ht="15.75" thickBot="1">
      <c r="A71" s="80">
        <v>68</v>
      </c>
      <c r="B71" s="78">
        <v>1445</v>
      </c>
      <c r="C71" s="52"/>
      <c r="D71" s="6"/>
      <c r="E71" s="6"/>
      <c r="F71" s="6"/>
      <c r="G71" s="6"/>
      <c r="H71" s="6"/>
      <c r="I71" s="57">
        <f t="shared" si="10"/>
        <v>0</v>
      </c>
      <c r="J71" s="42"/>
      <c r="K71" s="52">
        <v>7</v>
      </c>
      <c r="L71" s="85">
        <v>19</v>
      </c>
      <c r="M71" s="6">
        <v>20</v>
      </c>
      <c r="N71" s="6">
        <v>17</v>
      </c>
      <c r="O71" s="6"/>
      <c r="P71" s="6"/>
      <c r="Q71" s="57">
        <f t="shared" si="9"/>
        <v>63</v>
      </c>
      <c r="R71" s="91" t="str">
        <f t="shared" si="11"/>
        <v>Није положио(ла)</v>
      </c>
      <c r="S71" s="72">
        <f t="shared" si="12"/>
        <v>5</v>
      </c>
      <c r="T71" s="52">
        <f t="shared" si="17"/>
        <v>3.5</v>
      </c>
      <c r="U71" s="6">
        <f t="shared" si="13"/>
        <v>9.5</v>
      </c>
      <c r="V71" s="6">
        <f t="shared" si="14"/>
        <v>10</v>
      </c>
      <c r="W71" s="6">
        <f t="shared" si="15"/>
        <v>8.5</v>
      </c>
      <c r="X71" s="53">
        <f t="shared" si="16"/>
        <v>0</v>
      </c>
      <c r="Y71" s="3"/>
    </row>
    <row r="72" spans="1:25" ht="15.75" thickBot="1">
      <c r="A72" s="80">
        <v>69</v>
      </c>
      <c r="B72" s="78">
        <v>1448</v>
      </c>
      <c r="C72" s="52"/>
      <c r="D72" s="6"/>
      <c r="E72" s="6"/>
      <c r="F72" s="6"/>
      <c r="G72" s="6"/>
      <c r="H72" s="6"/>
      <c r="I72" s="57">
        <f t="shared" si="10"/>
        <v>0</v>
      </c>
      <c r="J72" s="42"/>
      <c r="K72" s="52">
        <v>7</v>
      </c>
      <c r="L72" s="85">
        <v>17</v>
      </c>
      <c r="M72" s="6">
        <v>14</v>
      </c>
      <c r="N72" s="6">
        <v>17</v>
      </c>
      <c r="O72" s="6"/>
      <c r="P72" s="6"/>
      <c r="Q72" s="57">
        <f t="shared" si="9"/>
        <v>55</v>
      </c>
      <c r="R72" s="91" t="str">
        <f t="shared" si="11"/>
        <v>Није положио(ла)</v>
      </c>
      <c r="S72" s="72">
        <f t="shared" si="12"/>
        <v>5</v>
      </c>
      <c r="T72" s="52">
        <f t="shared" si="17"/>
        <v>3.5</v>
      </c>
      <c r="U72" s="6">
        <f t="shared" si="13"/>
        <v>8.5</v>
      </c>
      <c r="V72" s="6">
        <f t="shared" si="14"/>
        <v>7</v>
      </c>
      <c r="W72" s="6">
        <f t="shared" si="15"/>
        <v>8.5</v>
      </c>
      <c r="X72" s="53">
        <f t="shared" si="16"/>
        <v>0</v>
      </c>
      <c r="Y72" s="3"/>
    </row>
    <row r="73" spans="1:25" ht="15.75" thickBot="1">
      <c r="A73" s="80">
        <v>70</v>
      </c>
      <c r="B73" s="78">
        <v>1450</v>
      </c>
      <c r="C73" s="52"/>
      <c r="D73" s="6"/>
      <c r="E73" s="6"/>
      <c r="F73" s="6"/>
      <c r="G73" s="6"/>
      <c r="H73" s="6"/>
      <c r="I73" s="57">
        <f t="shared" si="10"/>
        <v>0</v>
      </c>
      <c r="J73" s="42"/>
      <c r="K73" s="52">
        <v>5</v>
      </c>
      <c r="L73" s="85">
        <v>18</v>
      </c>
      <c r="M73" s="6">
        <v>10.4</v>
      </c>
      <c r="N73" s="6">
        <v>19</v>
      </c>
      <c r="O73" s="6"/>
      <c r="P73" s="6"/>
      <c r="Q73" s="57">
        <f t="shared" si="9"/>
        <v>52.4</v>
      </c>
      <c r="R73" s="91" t="str">
        <f t="shared" si="11"/>
        <v>Није положио(ла)</v>
      </c>
      <c r="S73" s="72">
        <f t="shared" si="12"/>
        <v>5</v>
      </c>
      <c r="T73" s="52">
        <f t="shared" si="17"/>
        <v>2.5</v>
      </c>
      <c r="U73" s="6">
        <f t="shared" si="13"/>
        <v>9</v>
      </c>
      <c r="V73" s="6">
        <f t="shared" si="14"/>
        <v>5.2</v>
      </c>
      <c r="W73" s="6">
        <f t="shared" si="15"/>
        <v>9.5</v>
      </c>
      <c r="X73" s="53">
        <f t="shared" si="16"/>
        <v>0</v>
      </c>
      <c r="Y73" s="3"/>
    </row>
    <row r="74" spans="1:25" ht="15.75" thickBot="1">
      <c r="A74" s="80">
        <v>71</v>
      </c>
      <c r="B74" s="78">
        <v>1451</v>
      </c>
      <c r="C74" s="52"/>
      <c r="D74" s="6"/>
      <c r="E74" s="6"/>
      <c r="F74" s="6"/>
      <c r="G74" s="6"/>
      <c r="H74" s="6"/>
      <c r="I74" s="57">
        <f t="shared" si="10"/>
        <v>0</v>
      </c>
      <c r="J74" s="42"/>
      <c r="K74" s="52">
        <v>5</v>
      </c>
      <c r="L74" s="85">
        <v>17</v>
      </c>
      <c r="M74" s="6">
        <v>16</v>
      </c>
      <c r="N74" s="6">
        <v>19</v>
      </c>
      <c r="O74" s="6"/>
      <c r="P74" s="6"/>
      <c r="Q74" s="57">
        <f t="shared" si="9"/>
        <v>57</v>
      </c>
      <c r="R74" s="91" t="str">
        <f t="shared" si="11"/>
        <v>Није положио(ла)</v>
      </c>
      <c r="S74" s="72">
        <f t="shared" si="12"/>
        <v>5</v>
      </c>
      <c r="T74" s="52">
        <f t="shared" si="17"/>
        <v>2.5</v>
      </c>
      <c r="U74" s="6">
        <f t="shared" si="13"/>
        <v>8.5</v>
      </c>
      <c r="V74" s="6">
        <f t="shared" si="14"/>
        <v>8</v>
      </c>
      <c r="W74" s="6">
        <f t="shared" si="15"/>
        <v>9.5</v>
      </c>
      <c r="X74" s="53">
        <f t="shared" si="16"/>
        <v>0</v>
      </c>
      <c r="Y74" s="3"/>
    </row>
    <row r="75" spans="1:25" ht="15.75" thickBot="1">
      <c r="A75" s="80">
        <v>72</v>
      </c>
      <c r="B75" s="78">
        <v>1453</v>
      </c>
      <c r="C75" s="52"/>
      <c r="D75" s="6"/>
      <c r="E75" s="6"/>
      <c r="F75" s="6"/>
      <c r="G75" s="6"/>
      <c r="H75" s="6"/>
      <c r="I75" s="57">
        <f t="shared" si="10"/>
        <v>0</v>
      </c>
      <c r="J75" s="42"/>
      <c r="K75" s="52">
        <v>4</v>
      </c>
      <c r="L75" s="85">
        <v>17</v>
      </c>
      <c r="M75" s="6">
        <v>8</v>
      </c>
      <c r="N75" s="6">
        <v>13</v>
      </c>
      <c r="O75" s="6"/>
      <c r="P75" s="6"/>
      <c r="Q75" s="57">
        <f t="shared" si="9"/>
        <v>42</v>
      </c>
      <c r="R75" s="91" t="str">
        <f t="shared" si="11"/>
        <v>Није положио(ла)</v>
      </c>
      <c r="S75" s="72">
        <f t="shared" si="12"/>
        <v>5</v>
      </c>
      <c r="T75" s="52">
        <f t="shared" si="17"/>
        <v>2</v>
      </c>
      <c r="U75" s="6">
        <f t="shared" si="13"/>
        <v>8.5</v>
      </c>
      <c r="V75" s="6">
        <f t="shared" si="14"/>
        <v>4</v>
      </c>
      <c r="W75" s="6">
        <f t="shared" si="15"/>
        <v>6.5</v>
      </c>
      <c r="X75" s="53">
        <f t="shared" si="16"/>
        <v>0</v>
      </c>
      <c r="Y75" s="3"/>
    </row>
    <row r="76" spans="1:25" ht="15.75" thickBot="1">
      <c r="A76" s="80">
        <v>73</v>
      </c>
      <c r="B76" s="78">
        <v>1454</v>
      </c>
      <c r="C76" s="52"/>
      <c r="D76" s="6"/>
      <c r="E76" s="6"/>
      <c r="F76" s="6"/>
      <c r="G76" s="6"/>
      <c r="H76" s="6"/>
      <c r="I76" s="57">
        <f t="shared" si="10"/>
        <v>0</v>
      </c>
      <c r="J76" s="42"/>
      <c r="K76" s="52">
        <v>6</v>
      </c>
      <c r="L76" s="85">
        <v>20</v>
      </c>
      <c r="M76" s="6">
        <v>20</v>
      </c>
      <c r="N76" s="6">
        <v>20</v>
      </c>
      <c r="O76" s="6"/>
      <c r="P76" s="6"/>
      <c r="Q76" s="57">
        <f t="shared" si="9"/>
        <v>66</v>
      </c>
      <c r="R76" s="91" t="str">
        <f t="shared" si="11"/>
        <v>Није положио(ла)</v>
      </c>
      <c r="S76" s="72">
        <f t="shared" si="12"/>
        <v>5</v>
      </c>
      <c r="T76" s="52">
        <f t="shared" si="17"/>
        <v>3</v>
      </c>
      <c r="U76" s="6">
        <f t="shared" si="13"/>
        <v>10</v>
      </c>
      <c r="V76" s="6">
        <f t="shared" si="14"/>
        <v>10</v>
      </c>
      <c r="W76" s="6">
        <f t="shared" si="15"/>
        <v>10</v>
      </c>
      <c r="X76" s="53">
        <f t="shared" si="16"/>
        <v>0</v>
      </c>
      <c r="Y76" s="3"/>
    </row>
    <row r="77" spans="1:25" ht="15.75" thickBot="1">
      <c r="A77" s="80">
        <v>74</v>
      </c>
      <c r="B77" s="78">
        <v>1455</v>
      </c>
      <c r="C77" s="52"/>
      <c r="D77" s="6"/>
      <c r="E77" s="6"/>
      <c r="F77" s="6"/>
      <c r="G77" s="6"/>
      <c r="H77" s="6"/>
      <c r="I77" s="57">
        <f t="shared" si="10"/>
        <v>0</v>
      </c>
      <c r="J77" s="42"/>
      <c r="K77" s="52">
        <v>7</v>
      </c>
      <c r="L77" s="85">
        <v>19</v>
      </c>
      <c r="M77" s="6">
        <v>18</v>
      </c>
      <c r="N77" s="6">
        <v>20</v>
      </c>
      <c r="O77" s="6"/>
      <c r="P77" s="6"/>
      <c r="Q77" s="57">
        <f t="shared" si="9"/>
        <v>64</v>
      </c>
      <c r="R77" s="91" t="str">
        <f t="shared" si="11"/>
        <v>Није положио(ла)</v>
      </c>
      <c r="S77" s="72">
        <f t="shared" si="12"/>
        <v>5</v>
      </c>
      <c r="T77" s="52">
        <f t="shared" si="17"/>
        <v>3.5</v>
      </c>
      <c r="U77" s="6">
        <f t="shared" si="13"/>
        <v>9.5</v>
      </c>
      <c r="V77" s="6">
        <f t="shared" si="14"/>
        <v>9</v>
      </c>
      <c r="W77" s="6">
        <f t="shared" si="15"/>
        <v>10</v>
      </c>
      <c r="X77" s="53">
        <f t="shared" si="16"/>
        <v>0</v>
      </c>
      <c r="Y77" s="3"/>
    </row>
    <row r="78" spans="1:25" ht="15.75" thickBot="1">
      <c r="A78" s="80">
        <v>75</v>
      </c>
      <c r="B78" s="78">
        <v>1456</v>
      </c>
      <c r="C78" s="52"/>
      <c r="D78" s="6"/>
      <c r="E78" s="6"/>
      <c r="F78" s="6"/>
      <c r="G78" s="6"/>
      <c r="H78" s="6"/>
      <c r="I78" s="57">
        <f t="shared" si="10"/>
        <v>0</v>
      </c>
      <c r="J78" s="42"/>
      <c r="K78" s="52">
        <v>5</v>
      </c>
      <c r="L78" s="85">
        <v>14</v>
      </c>
      <c r="M78" s="6">
        <v>15</v>
      </c>
      <c r="N78" s="6">
        <v>19</v>
      </c>
      <c r="O78" s="6"/>
      <c r="P78" s="6"/>
      <c r="Q78" s="57">
        <f t="shared" si="9"/>
        <v>53</v>
      </c>
      <c r="R78" s="91" t="str">
        <f t="shared" si="11"/>
        <v>Није положио(ла)</v>
      </c>
      <c r="S78" s="72">
        <f t="shared" si="12"/>
        <v>5</v>
      </c>
      <c r="T78" s="52">
        <f t="shared" si="17"/>
        <v>2.5</v>
      </c>
      <c r="U78" s="6">
        <f t="shared" si="13"/>
        <v>7</v>
      </c>
      <c r="V78" s="6">
        <f t="shared" si="14"/>
        <v>7.5</v>
      </c>
      <c r="W78" s="6">
        <f t="shared" si="15"/>
        <v>9.5</v>
      </c>
      <c r="X78" s="53">
        <f t="shared" si="16"/>
        <v>0</v>
      </c>
      <c r="Y78" s="3"/>
    </row>
    <row r="79" spans="1:25" ht="15.75" thickBot="1">
      <c r="A79" s="80">
        <v>76</v>
      </c>
      <c r="B79" s="78">
        <v>1457</v>
      </c>
      <c r="C79" s="52"/>
      <c r="D79" s="6"/>
      <c r="E79" s="6"/>
      <c r="F79" s="6"/>
      <c r="G79" s="6"/>
      <c r="H79" s="6"/>
      <c r="I79" s="57">
        <f t="shared" si="10"/>
        <v>0</v>
      </c>
      <c r="J79" s="42"/>
      <c r="K79" s="52">
        <v>5</v>
      </c>
      <c r="L79" s="85">
        <v>16</v>
      </c>
      <c r="M79" s="6">
        <v>12</v>
      </c>
      <c r="N79" s="6">
        <v>19</v>
      </c>
      <c r="O79" s="6"/>
      <c r="P79" s="6"/>
      <c r="Q79" s="57">
        <f t="shared" si="9"/>
        <v>52</v>
      </c>
      <c r="R79" s="91" t="str">
        <f t="shared" si="11"/>
        <v>Није положио(ла)</v>
      </c>
      <c r="S79" s="72">
        <f t="shared" si="12"/>
        <v>5</v>
      </c>
      <c r="T79" s="52">
        <f t="shared" si="17"/>
        <v>2.5</v>
      </c>
      <c r="U79" s="6">
        <f t="shared" si="13"/>
        <v>8</v>
      </c>
      <c r="V79" s="6">
        <f t="shared" si="14"/>
        <v>6</v>
      </c>
      <c r="W79" s="6">
        <f t="shared" si="15"/>
        <v>9.5</v>
      </c>
      <c r="X79" s="53">
        <f t="shared" si="16"/>
        <v>0</v>
      </c>
      <c r="Y79" s="3"/>
    </row>
    <row r="80" spans="1:25" ht="15.75" thickBot="1">
      <c r="A80" s="80">
        <v>77</v>
      </c>
      <c r="B80" s="78">
        <v>1458</v>
      </c>
      <c r="C80" s="52"/>
      <c r="D80" s="6"/>
      <c r="E80" s="6"/>
      <c r="F80" s="6"/>
      <c r="G80" s="6"/>
      <c r="H80" s="6"/>
      <c r="I80" s="57">
        <f t="shared" si="10"/>
        <v>0</v>
      </c>
      <c r="J80" s="42"/>
      <c r="K80" s="52">
        <v>7</v>
      </c>
      <c r="L80" s="85">
        <v>14</v>
      </c>
      <c r="M80" s="6">
        <v>17</v>
      </c>
      <c r="N80" s="6">
        <v>15</v>
      </c>
      <c r="O80" s="6"/>
      <c r="P80" s="6"/>
      <c r="Q80" s="57">
        <f t="shared" si="9"/>
        <v>53</v>
      </c>
      <c r="R80" s="91" t="str">
        <f t="shared" si="11"/>
        <v>Није положио(ла)</v>
      </c>
      <c r="S80" s="72">
        <f t="shared" si="12"/>
        <v>5</v>
      </c>
      <c r="T80" s="52">
        <f t="shared" si="17"/>
        <v>3.5</v>
      </c>
      <c r="U80" s="6">
        <f t="shared" si="13"/>
        <v>7</v>
      </c>
      <c r="V80" s="6">
        <f t="shared" si="14"/>
        <v>8.5</v>
      </c>
      <c r="W80" s="6">
        <f t="shared" si="15"/>
        <v>7.5</v>
      </c>
      <c r="X80" s="53">
        <f t="shared" si="16"/>
        <v>0</v>
      </c>
      <c r="Y80" s="3"/>
    </row>
    <row r="81" spans="1:25" ht="15.75" thickBot="1">
      <c r="A81" s="80">
        <v>78</v>
      </c>
      <c r="B81" s="78">
        <v>1459</v>
      </c>
      <c r="C81" s="52"/>
      <c r="D81" s="6"/>
      <c r="E81" s="6"/>
      <c r="F81" s="6"/>
      <c r="G81" s="6"/>
      <c r="H81" s="6"/>
      <c r="I81" s="57">
        <f t="shared" si="10"/>
        <v>0</v>
      </c>
      <c r="J81" s="42"/>
      <c r="K81" s="52">
        <v>7</v>
      </c>
      <c r="L81" s="85">
        <v>14</v>
      </c>
      <c r="M81" s="6">
        <v>18</v>
      </c>
      <c r="N81" s="6">
        <v>15</v>
      </c>
      <c r="O81" s="6"/>
      <c r="P81" s="6"/>
      <c r="Q81" s="57">
        <f t="shared" si="9"/>
        <v>54</v>
      </c>
      <c r="R81" s="91" t="str">
        <f t="shared" si="11"/>
        <v>Није положио(ла)</v>
      </c>
      <c r="S81" s="72">
        <f t="shared" si="12"/>
        <v>5</v>
      </c>
      <c r="T81" s="52">
        <f t="shared" si="17"/>
        <v>3.5</v>
      </c>
      <c r="U81" s="6">
        <f t="shared" si="13"/>
        <v>7</v>
      </c>
      <c r="V81" s="6">
        <f t="shared" si="14"/>
        <v>9</v>
      </c>
      <c r="W81" s="6">
        <f t="shared" si="15"/>
        <v>7.5</v>
      </c>
      <c r="X81" s="53">
        <f t="shared" si="16"/>
        <v>0</v>
      </c>
      <c r="Y81" s="3"/>
    </row>
    <row r="82" spans="1:25" ht="15.75" thickBot="1">
      <c r="A82" s="80">
        <v>79</v>
      </c>
      <c r="B82" s="78">
        <v>1460</v>
      </c>
      <c r="C82" s="52"/>
      <c r="D82" s="6"/>
      <c r="E82" s="6"/>
      <c r="F82" s="6"/>
      <c r="G82" s="6"/>
      <c r="H82" s="6"/>
      <c r="I82" s="57">
        <f t="shared" si="10"/>
        <v>0</v>
      </c>
      <c r="J82" s="42"/>
      <c r="K82" s="52">
        <v>7</v>
      </c>
      <c r="L82" s="85">
        <v>18</v>
      </c>
      <c r="M82" s="6">
        <v>16</v>
      </c>
      <c r="N82" s="6">
        <v>20</v>
      </c>
      <c r="O82" s="6"/>
      <c r="P82" s="6"/>
      <c r="Q82" s="57">
        <f t="shared" si="9"/>
        <v>61</v>
      </c>
      <c r="R82" s="91" t="str">
        <f t="shared" si="11"/>
        <v>Није положио(ла)</v>
      </c>
      <c r="S82" s="72">
        <f t="shared" si="12"/>
        <v>5</v>
      </c>
      <c r="T82" s="52">
        <f t="shared" si="17"/>
        <v>3.5</v>
      </c>
      <c r="U82" s="6">
        <f t="shared" si="13"/>
        <v>9</v>
      </c>
      <c r="V82" s="6">
        <f t="shared" si="14"/>
        <v>8</v>
      </c>
      <c r="W82" s="6">
        <f t="shared" si="15"/>
        <v>10</v>
      </c>
      <c r="X82" s="53">
        <f t="shared" si="16"/>
        <v>0</v>
      </c>
      <c r="Y82" s="3"/>
    </row>
    <row r="83" spans="1:25" ht="15.75" thickBot="1">
      <c r="A83" s="80">
        <v>80</v>
      </c>
      <c r="B83" s="78">
        <v>1461</v>
      </c>
      <c r="C83" s="52"/>
      <c r="D83" s="6"/>
      <c r="E83" s="6"/>
      <c r="F83" s="6"/>
      <c r="G83" s="6"/>
      <c r="H83" s="6"/>
      <c r="I83" s="57">
        <f t="shared" si="10"/>
        <v>0</v>
      </c>
      <c r="J83" s="42"/>
      <c r="K83" s="52">
        <v>7</v>
      </c>
      <c r="L83" s="85">
        <v>19</v>
      </c>
      <c r="M83" s="6">
        <v>14</v>
      </c>
      <c r="N83" s="6">
        <v>20</v>
      </c>
      <c r="O83" s="6"/>
      <c r="P83" s="6"/>
      <c r="Q83" s="57">
        <f t="shared" si="9"/>
        <v>60</v>
      </c>
      <c r="R83" s="91" t="str">
        <f t="shared" si="11"/>
        <v>Није положио(ла)</v>
      </c>
      <c r="S83" s="72">
        <f t="shared" si="12"/>
        <v>5</v>
      </c>
      <c r="T83" s="52">
        <f t="shared" si="17"/>
        <v>3.5</v>
      </c>
      <c r="U83" s="6">
        <f t="shared" si="13"/>
        <v>9.5</v>
      </c>
      <c r="V83" s="6">
        <f t="shared" si="14"/>
        <v>7</v>
      </c>
      <c r="W83" s="6">
        <f t="shared" si="15"/>
        <v>10</v>
      </c>
      <c r="X83" s="53">
        <f t="shared" si="16"/>
        <v>0</v>
      </c>
      <c r="Y83" s="3"/>
    </row>
    <row r="84" spans="1:25" ht="15.75" thickBot="1">
      <c r="A84" s="80">
        <v>81</v>
      </c>
      <c r="B84" s="78">
        <v>1466</v>
      </c>
      <c r="C84" s="52"/>
      <c r="D84" s="6"/>
      <c r="E84" s="6"/>
      <c r="F84" s="6"/>
      <c r="G84" s="6"/>
      <c r="H84" s="6"/>
      <c r="I84" s="57">
        <f t="shared" si="10"/>
        <v>0</v>
      </c>
      <c r="J84" s="42"/>
      <c r="K84" s="52">
        <v>7</v>
      </c>
      <c r="L84" s="85">
        <v>19</v>
      </c>
      <c r="M84" s="6">
        <v>11</v>
      </c>
      <c r="N84" s="6">
        <v>20</v>
      </c>
      <c r="O84" s="6"/>
      <c r="P84" s="6"/>
      <c r="Q84" s="57">
        <f t="shared" si="9"/>
        <v>57</v>
      </c>
      <c r="R84" s="91" t="str">
        <f t="shared" si="11"/>
        <v>Није положио(ла)</v>
      </c>
      <c r="S84" s="72">
        <f t="shared" si="12"/>
        <v>5</v>
      </c>
      <c r="T84" s="52">
        <f t="shared" si="17"/>
        <v>3.5</v>
      </c>
      <c r="U84" s="6">
        <f t="shared" si="13"/>
        <v>9.5</v>
      </c>
      <c r="V84" s="6">
        <f t="shared" si="14"/>
        <v>5.5</v>
      </c>
      <c r="W84" s="6">
        <f t="shared" si="15"/>
        <v>10</v>
      </c>
      <c r="X84" s="53">
        <f t="shared" si="16"/>
        <v>0</v>
      </c>
      <c r="Y84" s="3"/>
    </row>
    <row r="85" spans="1:25" ht="15.75" thickBot="1">
      <c r="A85" s="80">
        <v>82</v>
      </c>
      <c r="B85" s="78">
        <v>1467</v>
      </c>
      <c r="C85" s="52"/>
      <c r="D85" s="6"/>
      <c r="E85" s="6"/>
      <c r="F85" s="6"/>
      <c r="G85" s="6"/>
      <c r="H85" s="6"/>
      <c r="I85" s="57">
        <f t="shared" si="10"/>
        <v>0</v>
      </c>
      <c r="J85" s="42"/>
      <c r="K85" s="52">
        <v>5</v>
      </c>
      <c r="L85" s="85">
        <v>15</v>
      </c>
      <c r="M85" s="6">
        <v>14</v>
      </c>
      <c r="N85" s="6">
        <v>15</v>
      </c>
      <c r="O85" s="6"/>
      <c r="P85" s="6"/>
      <c r="Q85" s="57">
        <f t="shared" si="9"/>
        <v>49</v>
      </c>
      <c r="R85" s="91" t="str">
        <f t="shared" si="11"/>
        <v>Није положио(ла)</v>
      </c>
      <c r="S85" s="72">
        <f t="shared" si="12"/>
        <v>5</v>
      </c>
      <c r="T85" s="52">
        <f t="shared" si="17"/>
        <v>2.5</v>
      </c>
      <c r="U85" s="6">
        <f t="shared" si="13"/>
        <v>7.5</v>
      </c>
      <c r="V85" s="6">
        <f t="shared" si="14"/>
        <v>7</v>
      </c>
      <c r="W85" s="6">
        <f t="shared" si="15"/>
        <v>7.5</v>
      </c>
      <c r="X85" s="53">
        <f t="shared" si="16"/>
        <v>0</v>
      </c>
      <c r="Y85" s="3"/>
    </row>
    <row r="86" spans="1:25" ht="15.75" thickBot="1">
      <c r="A86" s="80">
        <v>83</v>
      </c>
      <c r="B86" s="78">
        <v>1468</v>
      </c>
      <c r="C86" s="52"/>
      <c r="D86" s="6"/>
      <c r="E86" s="6"/>
      <c r="F86" s="6"/>
      <c r="G86" s="6"/>
      <c r="H86" s="6"/>
      <c r="I86" s="57">
        <f t="shared" si="10"/>
        <v>0</v>
      </c>
      <c r="J86" s="42"/>
      <c r="K86" s="52">
        <v>4</v>
      </c>
      <c r="L86" s="85">
        <v>13</v>
      </c>
      <c r="M86" s="6">
        <v>16</v>
      </c>
      <c r="N86" s="6">
        <v>15</v>
      </c>
      <c r="O86" s="6"/>
      <c r="P86" s="6"/>
      <c r="Q86" s="57">
        <f t="shared" si="9"/>
        <v>48</v>
      </c>
      <c r="R86" s="91" t="str">
        <f t="shared" si="11"/>
        <v>Није положио(ла)</v>
      </c>
      <c r="S86" s="72">
        <f t="shared" si="12"/>
        <v>5</v>
      </c>
      <c r="T86" s="52">
        <f t="shared" si="17"/>
        <v>2</v>
      </c>
      <c r="U86" s="6">
        <f t="shared" si="13"/>
        <v>6.5</v>
      </c>
      <c r="V86" s="6">
        <f t="shared" si="14"/>
        <v>8</v>
      </c>
      <c r="W86" s="6">
        <f t="shared" si="15"/>
        <v>7.5</v>
      </c>
      <c r="X86" s="53">
        <f t="shared" si="16"/>
        <v>0</v>
      </c>
      <c r="Y86" s="3"/>
    </row>
    <row r="87" spans="1:25" ht="15.75" thickBot="1">
      <c r="A87" s="80">
        <v>84</v>
      </c>
      <c r="B87" s="78">
        <v>1473</v>
      </c>
      <c r="C87" s="52"/>
      <c r="D87" s="6"/>
      <c r="E87" s="6"/>
      <c r="F87" s="6"/>
      <c r="G87" s="6"/>
      <c r="H87" s="6"/>
      <c r="I87" s="57">
        <f t="shared" si="10"/>
        <v>0</v>
      </c>
      <c r="J87" s="42"/>
      <c r="K87" s="52"/>
      <c r="L87" s="85">
        <v>18</v>
      </c>
      <c r="M87" s="6">
        <v>8.6</v>
      </c>
      <c r="N87" s="6"/>
      <c r="O87" s="6"/>
      <c r="P87" s="6"/>
      <c r="Q87" s="57">
        <f t="shared" si="9"/>
        <v>26.6</v>
      </c>
      <c r="R87" s="91" t="str">
        <f t="shared" si="11"/>
        <v>Није положио(ла)</v>
      </c>
      <c r="S87" s="72">
        <f t="shared" si="12"/>
        <v>5</v>
      </c>
      <c r="T87" s="52">
        <f t="shared" si="17"/>
        <v>0</v>
      </c>
      <c r="U87" s="6">
        <f t="shared" si="13"/>
        <v>9</v>
      </c>
      <c r="V87" s="6">
        <f t="shared" si="14"/>
        <v>4.3</v>
      </c>
      <c r="W87" s="6">
        <f t="shared" si="15"/>
        <v>0</v>
      </c>
      <c r="X87" s="53">
        <f t="shared" si="16"/>
        <v>0</v>
      </c>
      <c r="Y87" s="3"/>
    </row>
    <row r="88" spans="1:25" ht="15.75" thickBot="1">
      <c r="A88" s="80">
        <v>85</v>
      </c>
      <c r="B88" s="78">
        <v>1481</v>
      </c>
      <c r="C88" s="52"/>
      <c r="D88" s="6"/>
      <c r="E88" s="6"/>
      <c r="F88" s="6"/>
      <c r="G88" s="6"/>
      <c r="H88" s="6"/>
      <c r="I88" s="57">
        <f t="shared" si="10"/>
        <v>0</v>
      </c>
      <c r="J88" s="42"/>
      <c r="K88" s="52">
        <v>7</v>
      </c>
      <c r="L88" s="85">
        <v>19</v>
      </c>
      <c r="M88" s="6">
        <v>20</v>
      </c>
      <c r="N88" s="6">
        <v>20</v>
      </c>
      <c r="O88" s="6"/>
      <c r="P88" s="6"/>
      <c r="Q88" s="57">
        <f t="shared" si="9"/>
        <v>66</v>
      </c>
      <c r="R88" s="91" t="str">
        <f t="shared" si="11"/>
        <v>Није положио(ла)</v>
      </c>
      <c r="S88" s="72">
        <f t="shared" si="12"/>
        <v>5</v>
      </c>
      <c r="T88" s="52">
        <f t="shared" si="17"/>
        <v>3.5</v>
      </c>
      <c r="U88" s="6">
        <f t="shared" si="13"/>
        <v>9.5</v>
      </c>
      <c r="V88" s="6">
        <f t="shared" si="14"/>
        <v>10</v>
      </c>
      <c r="W88" s="6">
        <f t="shared" si="15"/>
        <v>10</v>
      </c>
      <c r="X88" s="53">
        <f t="shared" si="16"/>
        <v>0</v>
      </c>
      <c r="Y88" s="3"/>
    </row>
    <row r="89" spans="1:25" ht="15.75" thickBot="1">
      <c r="A89" s="80">
        <v>86</v>
      </c>
      <c r="B89" s="78">
        <v>1483</v>
      </c>
      <c r="C89" s="52"/>
      <c r="D89" s="6"/>
      <c r="E89" s="6"/>
      <c r="F89" s="6"/>
      <c r="G89" s="6"/>
      <c r="H89" s="6"/>
      <c r="I89" s="57">
        <f t="shared" si="10"/>
        <v>0</v>
      </c>
      <c r="J89" s="42"/>
      <c r="K89" s="52">
        <v>6</v>
      </c>
      <c r="L89" s="87">
        <v>17</v>
      </c>
      <c r="M89" s="6">
        <v>5</v>
      </c>
      <c r="N89" s="6">
        <v>15</v>
      </c>
      <c r="O89" s="6"/>
      <c r="P89" s="6"/>
      <c r="Q89" s="57">
        <f t="shared" si="9"/>
        <v>43</v>
      </c>
      <c r="R89" s="91" t="str">
        <f t="shared" si="11"/>
        <v>Није положио(ла)</v>
      </c>
      <c r="S89" s="72">
        <f t="shared" si="12"/>
        <v>5</v>
      </c>
      <c r="T89" s="52">
        <f t="shared" si="17"/>
        <v>3</v>
      </c>
      <c r="U89" s="6">
        <f t="shared" si="13"/>
        <v>8.5</v>
      </c>
      <c r="V89" s="6">
        <f t="shared" si="14"/>
        <v>2.5</v>
      </c>
      <c r="W89" s="6">
        <f t="shared" si="15"/>
        <v>7.5</v>
      </c>
      <c r="X89" s="53">
        <f t="shared" si="16"/>
        <v>0</v>
      </c>
      <c r="Y89" s="3"/>
    </row>
    <row r="90" spans="1:25" ht="15.75" thickBot="1">
      <c r="A90" s="80">
        <v>87</v>
      </c>
      <c r="B90" s="78">
        <v>1486</v>
      </c>
      <c r="C90" s="52"/>
      <c r="D90" s="6"/>
      <c r="E90" s="6"/>
      <c r="F90" s="6"/>
      <c r="G90" s="6"/>
      <c r="H90" s="6"/>
      <c r="I90" s="57">
        <f t="shared" si="10"/>
        <v>0</v>
      </c>
      <c r="J90" s="42"/>
      <c r="K90" s="52">
        <v>6</v>
      </c>
      <c r="L90" s="85">
        <v>15</v>
      </c>
      <c r="M90" s="6">
        <v>13</v>
      </c>
      <c r="N90" s="6">
        <v>19</v>
      </c>
      <c r="O90" s="6"/>
      <c r="P90" s="6"/>
      <c r="Q90" s="57">
        <f t="shared" si="9"/>
        <v>53</v>
      </c>
      <c r="R90" s="91" t="str">
        <f t="shared" si="11"/>
        <v>Није положио(ла)</v>
      </c>
      <c r="S90" s="72">
        <f t="shared" si="12"/>
        <v>5</v>
      </c>
      <c r="T90" s="52">
        <f t="shared" si="17"/>
        <v>3</v>
      </c>
      <c r="U90" s="6">
        <f t="shared" si="13"/>
        <v>7.5</v>
      </c>
      <c r="V90" s="6">
        <f t="shared" si="14"/>
        <v>6.5</v>
      </c>
      <c r="W90" s="6">
        <f t="shared" si="15"/>
        <v>9.5</v>
      </c>
      <c r="X90" s="53">
        <f t="shared" si="16"/>
        <v>0</v>
      </c>
      <c r="Y90" s="3"/>
    </row>
    <row r="91" spans="1:25" ht="15.75" thickBot="1">
      <c r="A91" s="80">
        <v>88</v>
      </c>
      <c r="B91" s="78">
        <v>1500</v>
      </c>
      <c r="C91" s="52"/>
      <c r="D91" s="6"/>
      <c r="E91" s="6"/>
      <c r="F91" s="6"/>
      <c r="G91" s="6"/>
      <c r="H91" s="6"/>
      <c r="I91" s="57">
        <f t="shared" si="10"/>
        <v>0</v>
      </c>
      <c r="J91" s="42"/>
      <c r="K91" s="52">
        <v>10</v>
      </c>
      <c r="L91" s="85">
        <v>16</v>
      </c>
      <c r="M91" s="6">
        <v>10</v>
      </c>
      <c r="N91" s="6">
        <v>20</v>
      </c>
      <c r="O91" s="6"/>
      <c r="P91" s="6"/>
      <c r="Q91" s="57">
        <f t="shared" si="9"/>
        <v>56</v>
      </c>
      <c r="R91" s="91" t="str">
        <f t="shared" si="11"/>
        <v>Није положио(ла)</v>
      </c>
      <c r="S91" s="72">
        <f t="shared" si="12"/>
        <v>5</v>
      </c>
      <c r="T91" s="52">
        <f t="shared" si="17"/>
        <v>5</v>
      </c>
      <c r="U91" s="6">
        <f t="shared" si="13"/>
        <v>8</v>
      </c>
      <c r="V91" s="6">
        <f t="shared" si="14"/>
        <v>5</v>
      </c>
      <c r="W91" s="6">
        <f t="shared" si="15"/>
        <v>10</v>
      </c>
      <c r="X91" s="53">
        <f t="shared" si="16"/>
        <v>0</v>
      </c>
      <c r="Y91" s="3"/>
    </row>
    <row r="92" spans="1:25" ht="15.75" thickBot="1">
      <c r="A92" s="80">
        <v>89</v>
      </c>
      <c r="B92" s="78">
        <v>1510</v>
      </c>
      <c r="C92" s="52"/>
      <c r="D92" s="6"/>
      <c r="E92" s="6"/>
      <c r="F92" s="6"/>
      <c r="G92" s="6"/>
      <c r="H92" s="6"/>
      <c r="I92" s="57">
        <f t="shared" si="10"/>
        <v>0</v>
      </c>
      <c r="J92" s="42"/>
      <c r="K92" s="52">
        <v>10</v>
      </c>
      <c r="L92" s="85">
        <v>14</v>
      </c>
      <c r="M92" s="6">
        <v>13.5</v>
      </c>
      <c r="N92" s="6">
        <v>15</v>
      </c>
      <c r="O92" s="6"/>
      <c r="P92" s="6"/>
      <c r="Q92" s="57">
        <f t="shared" si="9"/>
        <v>52.5</v>
      </c>
      <c r="R92" s="91" t="str">
        <f t="shared" si="11"/>
        <v>Није положио(ла)</v>
      </c>
      <c r="S92" s="72">
        <f t="shared" si="12"/>
        <v>5</v>
      </c>
      <c r="T92" s="52">
        <f t="shared" si="17"/>
        <v>5</v>
      </c>
      <c r="U92" s="6">
        <f t="shared" si="13"/>
        <v>7</v>
      </c>
      <c r="V92" s="6">
        <f t="shared" si="14"/>
        <v>6.75</v>
      </c>
      <c r="W92" s="6">
        <f t="shared" si="15"/>
        <v>7.5</v>
      </c>
      <c r="X92" s="53">
        <f t="shared" si="16"/>
        <v>0</v>
      </c>
      <c r="Y92" s="3"/>
    </row>
    <row r="93" spans="1:25" ht="15.75" thickBot="1">
      <c r="A93" s="80">
        <v>90</v>
      </c>
      <c r="B93" s="78">
        <v>1522</v>
      </c>
      <c r="C93" s="52"/>
      <c r="D93" s="6"/>
      <c r="E93" s="6"/>
      <c r="F93" s="6"/>
      <c r="G93" s="6"/>
      <c r="H93" s="6"/>
      <c r="I93" s="57">
        <f t="shared" si="10"/>
        <v>0</v>
      </c>
      <c r="J93" s="42"/>
      <c r="K93" s="52">
        <v>4</v>
      </c>
      <c r="L93" s="85">
        <v>16</v>
      </c>
      <c r="M93" s="6">
        <v>10</v>
      </c>
      <c r="N93" s="6">
        <v>16</v>
      </c>
      <c r="O93" s="6"/>
      <c r="P93" s="6"/>
      <c r="Q93" s="57">
        <f t="shared" si="9"/>
        <v>46</v>
      </c>
      <c r="R93" s="91" t="str">
        <f t="shared" si="11"/>
        <v>Није положио(ла)</v>
      </c>
      <c r="S93" s="72">
        <f t="shared" si="12"/>
        <v>5</v>
      </c>
      <c r="T93" s="52">
        <f t="shared" si="17"/>
        <v>2</v>
      </c>
      <c r="U93" s="6">
        <f t="shared" si="13"/>
        <v>8</v>
      </c>
      <c r="V93" s="6">
        <f t="shared" si="14"/>
        <v>5</v>
      </c>
      <c r="W93" s="6">
        <f t="shared" si="15"/>
        <v>8</v>
      </c>
      <c r="X93" s="53">
        <f t="shared" si="16"/>
        <v>0</v>
      </c>
      <c r="Y93" s="3"/>
    </row>
    <row r="94" spans="1:25" ht="15.75" thickBot="1">
      <c r="A94" s="80">
        <v>91</v>
      </c>
      <c r="B94" s="78">
        <v>1523</v>
      </c>
      <c r="C94" s="52"/>
      <c r="D94" s="6"/>
      <c r="E94" s="6"/>
      <c r="F94" s="6"/>
      <c r="G94" s="6"/>
      <c r="H94" s="6"/>
      <c r="I94" s="57">
        <f t="shared" si="10"/>
        <v>0</v>
      </c>
      <c r="J94" s="42"/>
      <c r="K94" s="52">
        <v>7</v>
      </c>
      <c r="L94" s="85">
        <v>20</v>
      </c>
      <c r="M94" s="6">
        <v>18</v>
      </c>
      <c r="N94" s="6">
        <v>20</v>
      </c>
      <c r="O94" s="6"/>
      <c r="P94" s="6"/>
      <c r="Q94" s="57">
        <f t="shared" si="9"/>
        <v>65</v>
      </c>
      <c r="R94" s="91" t="str">
        <f t="shared" si="11"/>
        <v>Није положио(ла)</v>
      </c>
      <c r="S94" s="72">
        <f t="shared" si="12"/>
        <v>5</v>
      </c>
      <c r="T94" s="52">
        <f t="shared" si="17"/>
        <v>3.5</v>
      </c>
      <c r="U94" s="6">
        <f t="shared" si="13"/>
        <v>10</v>
      </c>
      <c r="V94" s="6">
        <f t="shared" si="14"/>
        <v>9</v>
      </c>
      <c r="W94" s="6">
        <f t="shared" si="15"/>
        <v>10</v>
      </c>
      <c r="X94" s="53">
        <f t="shared" si="16"/>
        <v>0</v>
      </c>
      <c r="Y94" s="3"/>
    </row>
    <row r="95" spans="1:25" ht="15.75" thickBot="1">
      <c r="A95" s="80">
        <v>92</v>
      </c>
      <c r="B95" s="78">
        <v>1524</v>
      </c>
      <c r="C95" s="52"/>
      <c r="D95" s="6"/>
      <c r="E95" s="6"/>
      <c r="F95" s="6"/>
      <c r="G95" s="6"/>
      <c r="H95" s="6"/>
      <c r="I95" s="57">
        <f t="shared" si="10"/>
        <v>0</v>
      </c>
      <c r="J95" s="42"/>
      <c r="K95" s="52">
        <v>4</v>
      </c>
      <c r="L95" s="85">
        <v>11</v>
      </c>
      <c r="M95" s="6">
        <v>7.4</v>
      </c>
      <c r="N95" s="6">
        <v>19</v>
      </c>
      <c r="O95" s="6"/>
      <c r="P95" s="6"/>
      <c r="Q95" s="57">
        <f t="shared" si="9"/>
        <v>41.4</v>
      </c>
      <c r="R95" s="91" t="str">
        <f t="shared" si="11"/>
        <v>Није положио(ла)</v>
      </c>
      <c r="S95" s="72">
        <f t="shared" si="12"/>
        <v>5</v>
      </c>
      <c r="T95" s="52">
        <f t="shared" si="17"/>
        <v>2</v>
      </c>
      <c r="U95" s="6">
        <f t="shared" si="13"/>
        <v>5.5</v>
      </c>
      <c r="V95" s="6">
        <f t="shared" si="14"/>
        <v>3.7</v>
      </c>
      <c r="W95" s="6">
        <f t="shared" si="15"/>
        <v>9.5</v>
      </c>
      <c r="X95" s="53">
        <f t="shared" si="16"/>
        <v>0</v>
      </c>
      <c r="Y95" s="3"/>
    </row>
    <row r="96" spans="1:25" ht="15.75" thickBot="1">
      <c r="A96" s="80">
        <v>93</v>
      </c>
      <c r="B96" s="78">
        <v>1525</v>
      </c>
      <c r="C96" s="52"/>
      <c r="D96" s="6"/>
      <c r="E96" s="6"/>
      <c r="F96" s="6"/>
      <c r="G96" s="6"/>
      <c r="H96" s="6"/>
      <c r="I96" s="57">
        <f t="shared" si="10"/>
        <v>0</v>
      </c>
      <c r="J96" s="42"/>
      <c r="K96" s="52">
        <v>5</v>
      </c>
      <c r="L96" s="85">
        <v>19</v>
      </c>
      <c r="M96" s="6">
        <v>15</v>
      </c>
      <c r="N96" s="6">
        <v>20</v>
      </c>
      <c r="O96" s="6"/>
      <c r="P96" s="6"/>
      <c r="Q96" s="57">
        <f t="shared" si="9"/>
        <v>59</v>
      </c>
      <c r="R96" s="91" t="str">
        <f t="shared" si="11"/>
        <v>Није положио(ла)</v>
      </c>
      <c r="S96" s="72">
        <f t="shared" si="12"/>
        <v>5</v>
      </c>
      <c r="T96" s="52">
        <f t="shared" si="17"/>
        <v>2.5</v>
      </c>
      <c r="U96" s="6">
        <f t="shared" si="13"/>
        <v>9.5</v>
      </c>
      <c r="V96" s="6">
        <f t="shared" si="14"/>
        <v>7.5</v>
      </c>
      <c r="W96" s="6">
        <f t="shared" si="15"/>
        <v>10</v>
      </c>
      <c r="X96" s="53">
        <f t="shared" si="16"/>
        <v>0</v>
      </c>
      <c r="Y96" s="3"/>
    </row>
    <row r="97" spans="1:25" ht="15.75" thickBot="1">
      <c r="A97" s="80">
        <v>94</v>
      </c>
      <c r="B97" s="78">
        <v>1526</v>
      </c>
      <c r="C97" s="52"/>
      <c r="D97" s="6"/>
      <c r="E97" s="6"/>
      <c r="F97" s="6"/>
      <c r="G97" s="6"/>
      <c r="H97" s="6"/>
      <c r="I97" s="57">
        <f t="shared" si="10"/>
        <v>0</v>
      </c>
      <c r="J97" s="42"/>
      <c r="K97" s="52">
        <v>7</v>
      </c>
      <c r="L97" s="85">
        <v>20</v>
      </c>
      <c r="M97" s="6">
        <v>8</v>
      </c>
      <c r="N97" s="6">
        <v>19</v>
      </c>
      <c r="O97" s="6"/>
      <c r="P97" s="6"/>
      <c r="Q97" s="57">
        <f t="shared" si="9"/>
        <v>54</v>
      </c>
      <c r="R97" s="91" t="str">
        <f t="shared" si="11"/>
        <v>Није положио(ла)</v>
      </c>
      <c r="S97" s="72">
        <f t="shared" si="12"/>
        <v>5</v>
      </c>
      <c r="T97" s="52">
        <f t="shared" si="17"/>
        <v>3.5</v>
      </c>
      <c r="U97" s="6">
        <f t="shared" si="13"/>
        <v>10</v>
      </c>
      <c r="V97" s="6">
        <f t="shared" si="14"/>
        <v>4</v>
      </c>
      <c r="W97" s="6">
        <f t="shared" si="15"/>
        <v>9.5</v>
      </c>
      <c r="X97" s="53">
        <f t="shared" si="16"/>
        <v>0</v>
      </c>
      <c r="Y97" s="3"/>
    </row>
    <row r="98" spans="1:25" ht="15.75" thickBot="1">
      <c r="A98" s="80">
        <v>95</v>
      </c>
      <c r="B98" s="78">
        <v>1528</v>
      </c>
      <c r="C98" s="52"/>
      <c r="D98" s="6"/>
      <c r="E98" s="6"/>
      <c r="F98" s="6"/>
      <c r="G98" s="6"/>
      <c r="H98" s="6"/>
      <c r="I98" s="57">
        <f t="shared" si="10"/>
        <v>0</v>
      </c>
      <c r="J98" s="42"/>
      <c r="K98" s="52">
        <v>4</v>
      </c>
      <c r="L98" s="85">
        <v>17</v>
      </c>
      <c r="M98" s="6">
        <v>10.3</v>
      </c>
      <c r="N98" s="6">
        <v>20</v>
      </c>
      <c r="O98" s="6"/>
      <c r="P98" s="6"/>
      <c r="Q98" s="57">
        <f t="shared" si="9"/>
        <v>51.3</v>
      </c>
      <c r="R98" s="91" t="str">
        <f t="shared" si="11"/>
        <v>Није положио(ла)</v>
      </c>
      <c r="S98" s="72">
        <f t="shared" si="12"/>
        <v>5</v>
      </c>
      <c r="T98" s="52">
        <f t="shared" si="17"/>
        <v>2</v>
      </c>
      <c r="U98" s="6">
        <f t="shared" si="13"/>
        <v>8.5</v>
      </c>
      <c r="V98" s="6">
        <f t="shared" si="14"/>
        <v>5.15</v>
      </c>
      <c r="W98" s="6">
        <f t="shared" si="15"/>
        <v>10</v>
      </c>
      <c r="X98" s="53">
        <f t="shared" si="16"/>
        <v>0</v>
      </c>
      <c r="Y98" s="3"/>
    </row>
    <row r="99" spans="1:25" ht="15.75" thickBot="1">
      <c r="A99" s="80">
        <v>96</v>
      </c>
      <c r="B99" s="78">
        <v>1529</v>
      </c>
      <c r="C99" s="52"/>
      <c r="D99" s="6"/>
      <c r="E99" s="6"/>
      <c r="F99" s="6"/>
      <c r="G99" s="6"/>
      <c r="H99" s="6"/>
      <c r="I99" s="57">
        <f t="shared" si="10"/>
        <v>0</v>
      </c>
      <c r="J99" s="42"/>
      <c r="K99" s="52">
        <v>4</v>
      </c>
      <c r="L99" s="85">
        <v>17</v>
      </c>
      <c r="M99" s="6">
        <v>11.9</v>
      </c>
      <c r="N99" s="6">
        <v>19</v>
      </c>
      <c r="O99" s="6"/>
      <c r="P99" s="6"/>
      <c r="Q99" s="57">
        <f t="shared" si="9"/>
        <v>51.9</v>
      </c>
      <c r="R99" s="91" t="str">
        <f t="shared" si="11"/>
        <v>Није положио(ла)</v>
      </c>
      <c r="S99" s="72">
        <f t="shared" si="12"/>
        <v>5</v>
      </c>
      <c r="T99" s="52">
        <f t="shared" si="17"/>
        <v>2</v>
      </c>
      <c r="U99" s="6">
        <f t="shared" si="13"/>
        <v>8.5</v>
      </c>
      <c r="V99" s="6">
        <f t="shared" si="14"/>
        <v>5.95</v>
      </c>
      <c r="W99" s="6">
        <f t="shared" si="15"/>
        <v>9.5</v>
      </c>
      <c r="X99" s="53">
        <f t="shared" si="16"/>
        <v>0</v>
      </c>
      <c r="Y99" s="3"/>
    </row>
    <row r="100" spans="1:25" ht="15.75" thickBot="1">
      <c r="A100" s="80">
        <v>97</v>
      </c>
      <c r="B100" s="78">
        <v>1530</v>
      </c>
      <c r="C100" s="52"/>
      <c r="D100" s="6"/>
      <c r="E100" s="6"/>
      <c r="F100" s="6"/>
      <c r="G100" s="6"/>
      <c r="H100" s="6"/>
      <c r="I100" s="57">
        <f t="shared" si="10"/>
        <v>0</v>
      </c>
      <c r="J100" s="42"/>
      <c r="K100" s="52">
        <v>6</v>
      </c>
      <c r="L100" s="85">
        <v>19</v>
      </c>
      <c r="M100" s="6">
        <v>12.5</v>
      </c>
      <c r="N100" s="6">
        <v>20</v>
      </c>
      <c r="O100" s="6"/>
      <c r="P100" s="6"/>
      <c r="Q100" s="57">
        <f t="shared" si="9"/>
        <v>57.5</v>
      </c>
      <c r="R100" s="91" t="str">
        <f t="shared" si="11"/>
        <v>Није положио(ла)</v>
      </c>
      <c r="S100" s="72">
        <f t="shared" si="12"/>
        <v>5</v>
      </c>
      <c r="T100" s="52">
        <f t="shared" si="17"/>
        <v>3</v>
      </c>
      <c r="U100" s="6">
        <f t="shared" si="13"/>
        <v>9.5</v>
      </c>
      <c r="V100" s="6">
        <f t="shared" si="14"/>
        <v>6.25</v>
      </c>
      <c r="W100" s="6">
        <f t="shared" si="15"/>
        <v>10</v>
      </c>
      <c r="X100" s="53">
        <f t="shared" si="16"/>
        <v>0</v>
      </c>
      <c r="Y100" s="3"/>
    </row>
    <row r="101" spans="1:25" ht="15.75" thickBot="1">
      <c r="A101" s="80">
        <v>98</v>
      </c>
      <c r="B101" s="78">
        <v>1531</v>
      </c>
      <c r="C101" s="52"/>
      <c r="D101" s="6"/>
      <c r="E101" s="6"/>
      <c r="F101" s="6"/>
      <c r="G101" s="6"/>
      <c r="H101" s="6"/>
      <c r="I101" s="57">
        <f t="shared" si="10"/>
        <v>0</v>
      </c>
      <c r="J101" s="42"/>
      <c r="K101" s="52">
        <v>6</v>
      </c>
      <c r="L101" s="85">
        <v>20</v>
      </c>
      <c r="M101" s="6">
        <v>13.1</v>
      </c>
      <c r="N101" s="6">
        <v>19</v>
      </c>
      <c r="O101" s="6"/>
      <c r="P101" s="6"/>
      <c r="Q101" s="57">
        <f t="shared" si="9"/>
        <v>58.1</v>
      </c>
      <c r="R101" s="91" t="str">
        <f t="shared" si="11"/>
        <v>Није положио(ла)</v>
      </c>
      <c r="S101" s="72">
        <f t="shared" si="12"/>
        <v>5</v>
      </c>
      <c r="T101" s="52">
        <f t="shared" si="17"/>
        <v>3</v>
      </c>
      <c r="U101" s="6">
        <f t="shared" si="13"/>
        <v>10</v>
      </c>
      <c r="V101" s="6">
        <f t="shared" si="14"/>
        <v>6.55</v>
      </c>
      <c r="W101" s="6">
        <f t="shared" si="15"/>
        <v>9.5</v>
      </c>
      <c r="X101" s="53">
        <f t="shared" si="16"/>
        <v>0</v>
      </c>
      <c r="Y101" s="3"/>
    </row>
    <row r="102" spans="1:25" ht="15.75" thickBot="1">
      <c r="A102" s="80">
        <v>99</v>
      </c>
      <c r="B102" s="78">
        <v>1536</v>
      </c>
      <c r="C102" s="52"/>
      <c r="D102" s="6"/>
      <c r="E102" s="6"/>
      <c r="F102" s="6"/>
      <c r="G102" s="6"/>
      <c r="H102" s="6"/>
      <c r="I102" s="57">
        <f t="shared" si="10"/>
        <v>0</v>
      </c>
      <c r="J102" s="42"/>
      <c r="K102" s="52">
        <v>3</v>
      </c>
      <c r="L102" s="85">
        <v>20</v>
      </c>
      <c r="M102" s="6">
        <v>6.7</v>
      </c>
      <c r="N102" s="6">
        <v>15</v>
      </c>
      <c r="O102" s="6"/>
      <c r="P102" s="6"/>
      <c r="Q102" s="57">
        <f t="shared" si="9"/>
        <v>44.7</v>
      </c>
      <c r="R102" s="91" t="str">
        <f t="shared" si="11"/>
        <v>Није положио(ла)</v>
      </c>
      <c r="S102" s="72">
        <f t="shared" si="12"/>
        <v>5</v>
      </c>
      <c r="T102" s="52">
        <f t="shared" si="17"/>
        <v>1.5</v>
      </c>
      <c r="U102" s="6">
        <f t="shared" si="13"/>
        <v>10</v>
      </c>
      <c r="V102" s="6">
        <f t="shared" si="14"/>
        <v>3.35</v>
      </c>
      <c r="W102" s="6">
        <f t="shared" si="15"/>
        <v>7.5</v>
      </c>
      <c r="X102" s="53">
        <f t="shared" si="16"/>
        <v>0</v>
      </c>
      <c r="Y102" s="3"/>
    </row>
    <row r="103" spans="1:25" ht="15.75" thickBot="1">
      <c r="A103" s="80">
        <v>100</v>
      </c>
      <c r="B103" s="78">
        <v>1546</v>
      </c>
      <c r="C103" s="52"/>
      <c r="D103" s="6"/>
      <c r="E103" s="6"/>
      <c r="F103" s="6"/>
      <c r="G103" s="6"/>
      <c r="H103" s="6"/>
      <c r="I103" s="57">
        <f t="shared" si="10"/>
        <v>0</v>
      </c>
      <c r="J103" s="42"/>
      <c r="K103" s="52">
        <v>6</v>
      </c>
      <c r="L103" s="85">
        <v>11</v>
      </c>
      <c r="M103" s="6">
        <v>8.3000000000000007</v>
      </c>
      <c r="N103" s="6">
        <v>19</v>
      </c>
      <c r="O103" s="6"/>
      <c r="P103" s="6"/>
      <c r="Q103" s="57">
        <f t="shared" si="9"/>
        <v>44.3</v>
      </c>
      <c r="R103" s="91" t="str">
        <f t="shared" si="11"/>
        <v>Није положио(ла)</v>
      </c>
      <c r="S103" s="72">
        <f t="shared" si="12"/>
        <v>5</v>
      </c>
      <c r="T103" s="52">
        <f t="shared" si="17"/>
        <v>3</v>
      </c>
      <c r="U103" s="6">
        <f t="shared" si="13"/>
        <v>5.5</v>
      </c>
      <c r="V103" s="6">
        <f t="shared" si="14"/>
        <v>4.1500000000000004</v>
      </c>
      <c r="W103" s="6">
        <f t="shared" si="15"/>
        <v>9.5</v>
      </c>
      <c r="X103" s="53">
        <f t="shared" si="16"/>
        <v>0</v>
      </c>
      <c r="Y103" s="3"/>
    </row>
    <row r="104" spans="1:25" ht="15.75" thickBot="1">
      <c r="A104" s="80">
        <v>101</v>
      </c>
      <c r="B104" s="78">
        <v>1571</v>
      </c>
      <c r="C104" s="52"/>
      <c r="D104" s="6"/>
      <c r="E104" s="6"/>
      <c r="F104" s="6"/>
      <c r="G104" s="6"/>
      <c r="H104" s="6"/>
      <c r="I104" s="57">
        <f t="shared" si="10"/>
        <v>0</v>
      </c>
      <c r="J104" s="42"/>
      <c r="K104" s="52">
        <v>6</v>
      </c>
      <c r="L104" s="85">
        <v>20</v>
      </c>
      <c r="M104" s="6">
        <v>11.8</v>
      </c>
      <c r="N104" s="6">
        <v>16</v>
      </c>
      <c r="O104" s="6"/>
      <c r="P104" s="6"/>
      <c r="Q104" s="57">
        <f t="shared" si="9"/>
        <v>53.8</v>
      </c>
      <c r="R104" s="91" t="str">
        <f t="shared" si="11"/>
        <v>Није положио(ла)</v>
      </c>
      <c r="S104" s="72">
        <f t="shared" si="12"/>
        <v>5</v>
      </c>
      <c r="T104" s="52">
        <f t="shared" si="17"/>
        <v>3</v>
      </c>
      <c r="U104" s="6">
        <f t="shared" si="13"/>
        <v>10</v>
      </c>
      <c r="V104" s="6">
        <f t="shared" si="14"/>
        <v>5.9</v>
      </c>
      <c r="W104" s="6">
        <f t="shared" si="15"/>
        <v>8</v>
      </c>
      <c r="X104" s="53">
        <f t="shared" si="16"/>
        <v>0</v>
      </c>
      <c r="Y104" s="3"/>
    </row>
    <row r="105" spans="1:25" ht="15.75" thickBot="1">
      <c r="A105" s="80">
        <v>102</v>
      </c>
      <c r="B105" s="78">
        <v>1572</v>
      </c>
      <c r="C105" s="52"/>
      <c r="D105" s="6"/>
      <c r="E105" s="6"/>
      <c r="F105" s="6"/>
      <c r="G105" s="6"/>
      <c r="H105" s="6"/>
      <c r="I105" s="57">
        <f t="shared" si="10"/>
        <v>0</v>
      </c>
      <c r="J105" s="42"/>
      <c r="K105" s="52">
        <v>2</v>
      </c>
      <c r="L105" s="85">
        <v>19</v>
      </c>
      <c r="M105" s="6">
        <v>12</v>
      </c>
      <c r="N105" s="6">
        <v>19</v>
      </c>
      <c r="O105" s="6"/>
      <c r="P105" s="6"/>
      <c r="Q105" s="57">
        <f t="shared" si="9"/>
        <v>52</v>
      </c>
      <c r="R105" s="91" t="str">
        <f t="shared" si="11"/>
        <v>Није положио(ла)</v>
      </c>
      <c r="S105" s="72">
        <f t="shared" si="12"/>
        <v>5</v>
      </c>
      <c r="T105" s="52">
        <f t="shared" si="17"/>
        <v>1</v>
      </c>
      <c r="U105" s="6">
        <f t="shared" si="13"/>
        <v>9.5</v>
      </c>
      <c r="V105" s="6">
        <f t="shared" si="14"/>
        <v>6</v>
      </c>
      <c r="W105" s="6">
        <f t="shared" si="15"/>
        <v>9.5</v>
      </c>
      <c r="X105" s="53">
        <f t="shared" si="16"/>
        <v>0</v>
      </c>
      <c r="Y105" s="3"/>
    </row>
    <row r="106" spans="1:25" ht="15.75" thickBot="1">
      <c r="A106" s="80">
        <v>103</v>
      </c>
      <c r="B106" s="78">
        <v>1573</v>
      </c>
      <c r="C106" s="52"/>
      <c r="D106" s="6"/>
      <c r="E106" s="6"/>
      <c r="F106" s="6"/>
      <c r="G106" s="6"/>
      <c r="H106" s="6"/>
      <c r="I106" s="57">
        <f t="shared" si="10"/>
        <v>0</v>
      </c>
      <c r="J106" s="42"/>
      <c r="K106" s="52">
        <v>2</v>
      </c>
      <c r="L106" s="85">
        <v>14</v>
      </c>
      <c r="M106" s="6">
        <v>14.9</v>
      </c>
      <c r="N106" s="6">
        <v>19</v>
      </c>
      <c r="O106" s="6"/>
      <c r="P106" s="6"/>
      <c r="Q106" s="57">
        <f t="shared" si="9"/>
        <v>49.9</v>
      </c>
      <c r="R106" s="91" t="str">
        <f t="shared" si="11"/>
        <v>Није положио(ла)</v>
      </c>
      <c r="S106" s="72">
        <f t="shared" si="12"/>
        <v>5</v>
      </c>
      <c r="T106" s="52">
        <f t="shared" si="17"/>
        <v>1</v>
      </c>
      <c r="U106" s="6">
        <f t="shared" si="13"/>
        <v>7</v>
      </c>
      <c r="V106" s="6">
        <f t="shared" si="14"/>
        <v>7.45</v>
      </c>
      <c r="W106" s="6">
        <f t="shared" si="15"/>
        <v>9.5</v>
      </c>
      <c r="X106" s="53">
        <f t="shared" si="16"/>
        <v>0</v>
      </c>
      <c r="Y106" s="3"/>
    </row>
    <row r="107" spans="1:25" ht="15.75" thickBot="1">
      <c r="A107" s="80">
        <v>104</v>
      </c>
      <c r="B107" s="78">
        <v>1576</v>
      </c>
      <c r="C107" s="52"/>
      <c r="D107" s="6"/>
      <c r="E107" s="6"/>
      <c r="F107" s="6"/>
      <c r="G107" s="6"/>
      <c r="H107" s="6"/>
      <c r="I107" s="57">
        <f t="shared" si="10"/>
        <v>0</v>
      </c>
      <c r="J107" s="42"/>
      <c r="K107" s="52">
        <v>7</v>
      </c>
      <c r="L107" s="85">
        <v>17</v>
      </c>
      <c r="M107" s="6">
        <v>10</v>
      </c>
      <c r="N107" s="6"/>
      <c r="O107" s="6"/>
      <c r="P107" s="6"/>
      <c r="Q107" s="57">
        <f t="shared" si="9"/>
        <v>34</v>
      </c>
      <c r="R107" s="91" t="str">
        <f t="shared" si="11"/>
        <v>Није положио(ла)</v>
      </c>
      <c r="S107" s="72">
        <f t="shared" si="12"/>
        <v>5</v>
      </c>
      <c r="T107" s="52">
        <f t="shared" si="17"/>
        <v>3.5</v>
      </c>
      <c r="U107" s="6">
        <f t="shared" si="13"/>
        <v>8.5</v>
      </c>
      <c r="V107" s="6">
        <f t="shared" si="14"/>
        <v>5</v>
      </c>
      <c r="W107" s="6">
        <f t="shared" si="15"/>
        <v>0</v>
      </c>
      <c r="X107" s="53">
        <f t="shared" si="16"/>
        <v>0</v>
      </c>
      <c r="Y107" s="3"/>
    </row>
    <row r="108" spans="1:25" ht="15.75" thickBot="1">
      <c r="A108" s="80">
        <v>105</v>
      </c>
      <c r="B108" s="78">
        <v>1581</v>
      </c>
      <c r="C108" s="52"/>
      <c r="D108" s="6"/>
      <c r="E108" s="6"/>
      <c r="F108" s="6"/>
      <c r="G108" s="6"/>
      <c r="H108" s="6"/>
      <c r="I108" s="57">
        <f t="shared" si="10"/>
        <v>0</v>
      </c>
      <c r="J108" s="42"/>
      <c r="K108" s="52">
        <v>5</v>
      </c>
      <c r="L108" s="85">
        <v>11</v>
      </c>
      <c r="M108" s="6">
        <v>0.8</v>
      </c>
      <c r="N108" s="6">
        <v>19</v>
      </c>
      <c r="O108" s="6"/>
      <c r="P108" s="6"/>
      <c r="Q108" s="57">
        <f t="shared" si="9"/>
        <v>35.799999999999997</v>
      </c>
      <c r="R108" s="91" t="str">
        <f t="shared" si="11"/>
        <v>Није положио(ла)</v>
      </c>
      <c r="S108" s="72">
        <f t="shared" si="12"/>
        <v>5</v>
      </c>
      <c r="T108" s="52">
        <f t="shared" si="17"/>
        <v>2.5</v>
      </c>
      <c r="U108" s="6">
        <f t="shared" si="13"/>
        <v>5.5</v>
      </c>
      <c r="V108" s="6">
        <f t="shared" si="14"/>
        <v>0.4</v>
      </c>
      <c r="W108" s="6">
        <f t="shared" si="15"/>
        <v>9.5</v>
      </c>
      <c r="X108" s="53">
        <f t="shared" si="16"/>
        <v>0</v>
      </c>
      <c r="Y108" s="3"/>
    </row>
    <row r="109" spans="1:25" ht="15.75" thickBot="1">
      <c r="A109" s="80">
        <v>106</v>
      </c>
      <c r="B109" s="78">
        <v>1582</v>
      </c>
      <c r="C109" s="52"/>
      <c r="D109" s="6"/>
      <c r="E109" s="6"/>
      <c r="F109" s="6"/>
      <c r="G109" s="6"/>
      <c r="H109" s="6"/>
      <c r="I109" s="57">
        <f t="shared" si="10"/>
        <v>0</v>
      </c>
      <c r="J109" s="42"/>
      <c r="K109" s="52">
        <v>6</v>
      </c>
      <c r="L109" s="85">
        <v>13</v>
      </c>
      <c r="M109" s="6">
        <v>9.6999999999999993</v>
      </c>
      <c r="N109" s="6">
        <v>16</v>
      </c>
      <c r="O109" s="6"/>
      <c r="P109" s="6"/>
      <c r="Q109" s="57">
        <f t="shared" si="9"/>
        <v>44.7</v>
      </c>
      <c r="R109" s="91" t="str">
        <f t="shared" si="11"/>
        <v>Није положио(ла)</v>
      </c>
      <c r="S109" s="72">
        <f t="shared" si="12"/>
        <v>5</v>
      </c>
      <c r="T109" s="52">
        <f t="shared" si="17"/>
        <v>3</v>
      </c>
      <c r="U109" s="6">
        <f t="shared" si="13"/>
        <v>6.5</v>
      </c>
      <c r="V109" s="6">
        <f t="shared" si="14"/>
        <v>4.8499999999999996</v>
      </c>
      <c r="W109" s="6">
        <f t="shared" si="15"/>
        <v>8</v>
      </c>
      <c r="X109" s="53">
        <f t="shared" si="16"/>
        <v>0</v>
      </c>
      <c r="Y109" s="3"/>
    </row>
    <row r="110" spans="1:25" ht="15.75" thickBot="1">
      <c r="A110" s="80">
        <v>107</v>
      </c>
      <c r="B110" s="78">
        <v>1583</v>
      </c>
      <c r="C110" s="52"/>
      <c r="D110" s="6"/>
      <c r="E110" s="6"/>
      <c r="F110" s="6"/>
      <c r="G110" s="6"/>
      <c r="H110" s="6"/>
      <c r="I110" s="57">
        <f t="shared" si="10"/>
        <v>0</v>
      </c>
      <c r="J110" s="42"/>
      <c r="K110" s="52">
        <v>6</v>
      </c>
      <c r="L110" s="85">
        <v>20</v>
      </c>
      <c r="M110" s="6">
        <v>11.5</v>
      </c>
      <c r="N110" s="6">
        <v>19</v>
      </c>
      <c r="O110" s="6"/>
      <c r="P110" s="6"/>
      <c r="Q110" s="57">
        <f t="shared" si="9"/>
        <v>56.5</v>
      </c>
      <c r="R110" s="91" t="str">
        <f t="shared" si="11"/>
        <v>Није положио(ла)</v>
      </c>
      <c r="S110" s="72">
        <f t="shared" si="12"/>
        <v>5</v>
      </c>
      <c r="T110" s="52">
        <f t="shared" si="17"/>
        <v>3</v>
      </c>
      <c r="U110" s="6">
        <f t="shared" si="13"/>
        <v>10</v>
      </c>
      <c r="V110" s="6">
        <f t="shared" si="14"/>
        <v>5.75</v>
      </c>
      <c r="W110" s="6">
        <f t="shared" si="15"/>
        <v>9.5</v>
      </c>
      <c r="X110" s="53">
        <f t="shared" si="16"/>
        <v>0</v>
      </c>
      <c r="Y110" s="3"/>
    </row>
    <row r="111" spans="1:25" ht="15.75" thickBot="1">
      <c r="A111" s="80">
        <v>108</v>
      </c>
      <c r="B111" s="78">
        <v>1596</v>
      </c>
      <c r="C111" s="52"/>
      <c r="D111" s="6"/>
      <c r="E111" s="6"/>
      <c r="F111" s="6"/>
      <c r="G111" s="6"/>
      <c r="H111" s="6"/>
      <c r="I111" s="57">
        <f t="shared" si="10"/>
        <v>0</v>
      </c>
      <c r="J111" s="42"/>
      <c r="K111" s="52">
        <v>8</v>
      </c>
      <c r="L111" s="85">
        <v>20</v>
      </c>
      <c r="M111" s="6">
        <v>8.5</v>
      </c>
      <c r="N111" s="6">
        <v>20</v>
      </c>
      <c r="O111" s="6"/>
      <c r="P111" s="6"/>
      <c r="Q111" s="57">
        <f t="shared" si="9"/>
        <v>56.5</v>
      </c>
      <c r="R111" s="91" t="str">
        <f t="shared" si="11"/>
        <v>Није положио(ла)</v>
      </c>
      <c r="S111" s="72">
        <f t="shared" si="12"/>
        <v>5</v>
      </c>
      <c r="T111" s="52">
        <f t="shared" si="17"/>
        <v>4</v>
      </c>
      <c r="U111" s="6">
        <f t="shared" si="13"/>
        <v>10</v>
      </c>
      <c r="V111" s="6">
        <f t="shared" si="14"/>
        <v>4.25</v>
      </c>
      <c r="W111" s="6">
        <f t="shared" si="15"/>
        <v>10</v>
      </c>
      <c r="X111" s="53">
        <f t="shared" si="16"/>
        <v>0</v>
      </c>
      <c r="Y111" s="3"/>
    </row>
    <row r="112" spans="1:25" ht="15.75" thickBot="1">
      <c r="A112" s="80">
        <v>109</v>
      </c>
      <c r="B112" s="78">
        <v>1600</v>
      </c>
      <c r="C112" s="52"/>
      <c r="D112" s="6"/>
      <c r="E112" s="6"/>
      <c r="F112" s="6"/>
      <c r="G112" s="6"/>
      <c r="H112" s="6"/>
      <c r="I112" s="57">
        <f t="shared" si="10"/>
        <v>0</v>
      </c>
      <c r="J112" s="42"/>
      <c r="K112" s="52">
        <v>5</v>
      </c>
      <c r="L112" s="85">
        <v>14</v>
      </c>
      <c r="M112" s="6">
        <v>6.5</v>
      </c>
      <c r="N112" s="6">
        <v>19</v>
      </c>
      <c r="O112" s="6"/>
      <c r="P112" s="6"/>
      <c r="Q112" s="57">
        <f t="shared" ref="Q112:Q156" si="18">SUM(K112:P112)</f>
        <v>44.5</v>
      </c>
      <c r="R112" s="91" t="str">
        <f t="shared" si="11"/>
        <v>Није положио(ла)</v>
      </c>
      <c r="S112" s="72">
        <f t="shared" si="12"/>
        <v>5</v>
      </c>
      <c r="T112" s="52">
        <f t="shared" si="17"/>
        <v>2.5</v>
      </c>
      <c r="U112" s="6">
        <f t="shared" si="13"/>
        <v>7</v>
      </c>
      <c r="V112" s="6">
        <f t="shared" si="14"/>
        <v>3.25</v>
      </c>
      <c r="W112" s="6">
        <f t="shared" si="15"/>
        <v>9.5</v>
      </c>
      <c r="X112" s="53">
        <f t="shared" si="16"/>
        <v>0</v>
      </c>
      <c r="Y112" s="3"/>
    </row>
    <row r="113" spans="1:25" ht="15.75" thickBot="1">
      <c r="A113" s="80">
        <v>110</v>
      </c>
      <c r="B113" s="78">
        <v>1601</v>
      </c>
      <c r="C113" s="52"/>
      <c r="D113" s="6"/>
      <c r="E113" s="6"/>
      <c r="F113" s="6"/>
      <c r="G113" s="6"/>
      <c r="H113" s="6"/>
      <c r="I113" s="57">
        <f t="shared" si="10"/>
        <v>0</v>
      </c>
      <c r="J113" s="42"/>
      <c r="K113" s="52">
        <v>4</v>
      </c>
      <c r="L113" s="85">
        <v>15</v>
      </c>
      <c r="M113" s="6">
        <v>9</v>
      </c>
      <c r="N113" s="6">
        <v>19</v>
      </c>
      <c r="O113" s="6"/>
      <c r="P113" s="6"/>
      <c r="Q113" s="57">
        <f t="shared" si="18"/>
        <v>47</v>
      </c>
      <c r="R113" s="91" t="str">
        <f t="shared" si="11"/>
        <v>Није положио(ла)</v>
      </c>
      <c r="S113" s="72">
        <f t="shared" si="12"/>
        <v>5</v>
      </c>
      <c r="T113" s="52">
        <f t="shared" si="17"/>
        <v>2</v>
      </c>
      <c r="U113" s="6">
        <f t="shared" si="13"/>
        <v>7.5</v>
      </c>
      <c r="V113" s="6">
        <f t="shared" si="14"/>
        <v>4.5</v>
      </c>
      <c r="W113" s="6">
        <f t="shared" si="15"/>
        <v>9.5</v>
      </c>
      <c r="X113" s="53">
        <f t="shared" si="16"/>
        <v>0</v>
      </c>
      <c r="Y113" s="3"/>
    </row>
    <row r="114" spans="1:25" ht="15.75" thickBot="1">
      <c r="A114" s="80">
        <v>111</v>
      </c>
      <c r="B114" s="78">
        <v>1602</v>
      </c>
      <c r="C114" s="52"/>
      <c r="D114" s="6"/>
      <c r="E114" s="6"/>
      <c r="F114" s="6"/>
      <c r="G114" s="6"/>
      <c r="H114" s="6"/>
      <c r="I114" s="57">
        <f t="shared" si="10"/>
        <v>0</v>
      </c>
      <c r="J114" s="42"/>
      <c r="K114" s="52">
        <v>6</v>
      </c>
      <c r="L114" s="85">
        <v>16</v>
      </c>
      <c r="M114" s="6">
        <v>4.5</v>
      </c>
      <c r="N114" s="6">
        <v>18</v>
      </c>
      <c r="O114" s="6"/>
      <c r="P114" s="6"/>
      <c r="Q114" s="57">
        <f t="shared" si="18"/>
        <v>44.5</v>
      </c>
      <c r="R114" s="91" t="str">
        <f t="shared" si="11"/>
        <v>Није положио(ла)</v>
      </c>
      <c r="S114" s="72">
        <f t="shared" si="12"/>
        <v>5</v>
      </c>
      <c r="T114" s="52">
        <f t="shared" si="17"/>
        <v>3</v>
      </c>
      <c r="U114" s="6">
        <f t="shared" si="13"/>
        <v>8</v>
      </c>
      <c r="V114" s="6">
        <f t="shared" si="14"/>
        <v>2.25</v>
      </c>
      <c r="W114" s="6">
        <f t="shared" si="15"/>
        <v>9</v>
      </c>
      <c r="X114" s="53">
        <f t="shared" si="16"/>
        <v>0</v>
      </c>
      <c r="Y114" s="3"/>
    </row>
    <row r="115" spans="1:25" ht="15.75" thickBot="1">
      <c r="A115" s="80">
        <v>112</v>
      </c>
      <c r="B115" s="78">
        <v>1615</v>
      </c>
      <c r="C115" s="52"/>
      <c r="D115" s="6"/>
      <c r="E115" s="6"/>
      <c r="F115" s="6"/>
      <c r="G115" s="6"/>
      <c r="H115" s="6"/>
      <c r="I115" s="57">
        <f t="shared" si="10"/>
        <v>0</v>
      </c>
      <c r="J115" s="42"/>
      <c r="K115" s="52">
        <v>6</v>
      </c>
      <c r="L115" s="85">
        <v>20</v>
      </c>
      <c r="M115" s="6">
        <v>13.3</v>
      </c>
      <c r="N115" s="6">
        <v>17</v>
      </c>
      <c r="O115" s="6"/>
      <c r="P115" s="6"/>
      <c r="Q115" s="57">
        <f t="shared" si="18"/>
        <v>56.3</v>
      </c>
      <c r="R115" s="91" t="str">
        <f t="shared" si="11"/>
        <v>Није положио(ла)</v>
      </c>
      <c r="S115" s="72">
        <f t="shared" si="12"/>
        <v>5</v>
      </c>
      <c r="T115" s="52">
        <f t="shared" si="17"/>
        <v>3</v>
      </c>
      <c r="U115" s="6">
        <f t="shared" si="13"/>
        <v>10</v>
      </c>
      <c r="V115" s="6">
        <f t="shared" si="14"/>
        <v>6.65</v>
      </c>
      <c r="W115" s="6">
        <f t="shared" si="15"/>
        <v>8.5</v>
      </c>
      <c r="X115" s="53">
        <f t="shared" si="16"/>
        <v>0</v>
      </c>
      <c r="Y115" s="3"/>
    </row>
    <row r="116" spans="1:25" ht="15.75" thickBot="1">
      <c r="A116" s="80">
        <v>113</v>
      </c>
      <c r="B116" s="78">
        <v>1616</v>
      </c>
      <c r="C116" s="52"/>
      <c r="D116" s="6"/>
      <c r="E116" s="6"/>
      <c r="F116" s="6"/>
      <c r="G116" s="6"/>
      <c r="H116" s="6"/>
      <c r="I116" s="57">
        <f t="shared" si="10"/>
        <v>0</v>
      </c>
      <c r="J116" s="42"/>
      <c r="K116" s="52">
        <v>7</v>
      </c>
      <c r="L116" s="85">
        <v>19</v>
      </c>
      <c r="M116" s="6">
        <v>13</v>
      </c>
      <c r="N116" s="6">
        <v>17</v>
      </c>
      <c r="O116" s="6"/>
      <c r="P116" s="6"/>
      <c r="Q116" s="57">
        <f t="shared" si="18"/>
        <v>56</v>
      </c>
      <c r="R116" s="91" t="str">
        <f t="shared" si="11"/>
        <v>Није положио(ла)</v>
      </c>
      <c r="S116" s="72">
        <f t="shared" si="12"/>
        <v>5</v>
      </c>
      <c r="T116" s="52">
        <f t="shared" si="17"/>
        <v>3.5</v>
      </c>
      <c r="U116" s="6">
        <f t="shared" si="13"/>
        <v>9.5</v>
      </c>
      <c r="V116" s="6">
        <f t="shared" si="14"/>
        <v>6.5</v>
      </c>
      <c r="W116" s="6">
        <f t="shared" si="15"/>
        <v>8.5</v>
      </c>
      <c r="X116" s="53">
        <f t="shared" si="16"/>
        <v>0</v>
      </c>
      <c r="Y116" s="3"/>
    </row>
    <row r="117" spans="1:25" ht="15.75" thickBot="1">
      <c r="A117" s="80">
        <v>114</v>
      </c>
      <c r="B117" s="78">
        <v>1617</v>
      </c>
      <c r="C117" s="52"/>
      <c r="D117" s="6"/>
      <c r="E117" s="6"/>
      <c r="F117" s="6"/>
      <c r="G117" s="6"/>
      <c r="H117" s="6"/>
      <c r="I117" s="57">
        <f t="shared" si="10"/>
        <v>0</v>
      </c>
      <c r="J117" s="42"/>
      <c r="K117" s="52">
        <v>4</v>
      </c>
      <c r="L117" s="85">
        <v>14</v>
      </c>
      <c r="M117" s="6">
        <v>10</v>
      </c>
      <c r="N117" s="6">
        <v>18</v>
      </c>
      <c r="O117" s="6"/>
      <c r="P117" s="6"/>
      <c r="Q117" s="57">
        <f t="shared" si="18"/>
        <v>46</v>
      </c>
      <c r="R117" s="91" t="str">
        <f t="shared" si="11"/>
        <v>Није положио(ла)</v>
      </c>
      <c r="S117" s="72">
        <f t="shared" si="12"/>
        <v>5</v>
      </c>
      <c r="T117" s="52">
        <f t="shared" si="17"/>
        <v>2</v>
      </c>
      <c r="U117" s="6">
        <f t="shared" si="13"/>
        <v>7</v>
      </c>
      <c r="V117" s="6">
        <f t="shared" si="14"/>
        <v>5</v>
      </c>
      <c r="W117" s="6">
        <f t="shared" si="15"/>
        <v>9</v>
      </c>
      <c r="X117" s="53">
        <f t="shared" si="16"/>
        <v>0</v>
      </c>
      <c r="Y117" s="3"/>
    </row>
    <row r="118" spans="1:25" ht="15.75" thickBot="1">
      <c r="A118" s="80">
        <v>115</v>
      </c>
      <c r="B118" s="78">
        <v>1619</v>
      </c>
      <c r="C118" s="52"/>
      <c r="D118" s="6"/>
      <c r="E118" s="6"/>
      <c r="F118" s="6"/>
      <c r="G118" s="6"/>
      <c r="H118" s="6"/>
      <c r="I118" s="57">
        <f t="shared" si="10"/>
        <v>0</v>
      </c>
      <c r="J118" s="42"/>
      <c r="K118" s="52">
        <v>4</v>
      </c>
      <c r="L118" s="85">
        <v>15</v>
      </c>
      <c r="M118" s="6">
        <v>9</v>
      </c>
      <c r="N118" s="6">
        <v>19</v>
      </c>
      <c r="O118" s="6"/>
      <c r="P118" s="6"/>
      <c r="Q118" s="57">
        <f t="shared" si="18"/>
        <v>47</v>
      </c>
      <c r="R118" s="91" t="str">
        <f t="shared" si="11"/>
        <v>Није положио(ла)</v>
      </c>
      <c r="S118" s="72">
        <f t="shared" si="12"/>
        <v>5</v>
      </c>
      <c r="T118" s="52">
        <f t="shared" si="17"/>
        <v>2</v>
      </c>
      <c r="U118" s="6">
        <f t="shared" si="13"/>
        <v>7.5</v>
      </c>
      <c r="V118" s="6">
        <f t="shared" si="14"/>
        <v>4.5</v>
      </c>
      <c r="W118" s="6">
        <f t="shared" si="15"/>
        <v>9.5</v>
      </c>
      <c r="X118" s="53">
        <f t="shared" si="16"/>
        <v>0</v>
      </c>
      <c r="Y118" s="3"/>
    </row>
    <row r="119" spans="1:25" ht="15.75" thickBot="1">
      <c r="A119" s="80">
        <v>116</v>
      </c>
      <c r="B119" s="78">
        <v>1620</v>
      </c>
      <c r="C119" s="52"/>
      <c r="D119" s="6"/>
      <c r="E119" s="6"/>
      <c r="F119" s="6"/>
      <c r="G119" s="6"/>
      <c r="H119" s="6"/>
      <c r="I119" s="57">
        <f t="shared" si="10"/>
        <v>0</v>
      </c>
      <c r="J119" s="42"/>
      <c r="K119" s="52">
        <v>4</v>
      </c>
      <c r="L119" s="85">
        <v>20</v>
      </c>
      <c r="M119" s="6">
        <v>12</v>
      </c>
      <c r="N119" s="6">
        <v>18</v>
      </c>
      <c r="O119" s="6"/>
      <c r="P119" s="6"/>
      <c r="Q119" s="57">
        <f t="shared" si="18"/>
        <v>54</v>
      </c>
      <c r="R119" s="91" t="str">
        <f t="shared" si="11"/>
        <v>Није положио(ла)</v>
      </c>
      <c r="S119" s="72">
        <f t="shared" si="12"/>
        <v>5</v>
      </c>
      <c r="T119" s="52">
        <f t="shared" si="17"/>
        <v>2</v>
      </c>
      <c r="U119" s="6">
        <f t="shared" si="13"/>
        <v>10</v>
      </c>
      <c r="V119" s="6">
        <f t="shared" si="14"/>
        <v>6</v>
      </c>
      <c r="W119" s="6">
        <f t="shared" si="15"/>
        <v>9</v>
      </c>
      <c r="X119" s="53">
        <f t="shared" si="16"/>
        <v>0</v>
      </c>
      <c r="Y119" s="3"/>
    </row>
    <row r="120" spans="1:25" ht="15.75" thickBot="1">
      <c r="A120" s="80">
        <v>117</v>
      </c>
      <c r="B120" s="78">
        <v>1622</v>
      </c>
      <c r="C120" s="52"/>
      <c r="D120" s="6"/>
      <c r="E120" s="6"/>
      <c r="F120" s="6"/>
      <c r="G120" s="6"/>
      <c r="H120" s="6"/>
      <c r="I120" s="57">
        <f t="shared" si="10"/>
        <v>0</v>
      </c>
      <c r="J120" s="42"/>
      <c r="K120" s="52">
        <v>6</v>
      </c>
      <c r="L120" s="85">
        <v>17</v>
      </c>
      <c r="M120" s="6">
        <v>17</v>
      </c>
      <c r="N120" s="6">
        <v>16</v>
      </c>
      <c r="O120" s="6"/>
      <c r="P120" s="6"/>
      <c r="Q120" s="57">
        <f t="shared" si="18"/>
        <v>56</v>
      </c>
      <c r="R120" s="91" t="str">
        <f t="shared" si="11"/>
        <v>Није положио(ла)</v>
      </c>
      <c r="S120" s="72">
        <f t="shared" si="12"/>
        <v>5</v>
      </c>
      <c r="T120" s="52">
        <f t="shared" si="17"/>
        <v>3</v>
      </c>
      <c r="U120" s="6">
        <f t="shared" si="13"/>
        <v>8.5</v>
      </c>
      <c r="V120" s="6">
        <f t="shared" si="14"/>
        <v>8.5</v>
      </c>
      <c r="W120" s="6">
        <f t="shared" si="15"/>
        <v>8</v>
      </c>
      <c r="X120" s="53">
        <f t="shared" si="16"/>
        <v>0</v>
      </c>
      <c r="Y120" s="3"/>
    </row>
    <row r="121" spans="1:25" ht="15.75" thickBot="1">
      <c r="A121" s="80">
        <v>118</v>
      </c>
      <c r="B121" s="78">
        <v>1623</v>
      </c>
      <c r="C121" s="52"/>
      <c r="D121" s="6"/>
      <c r="E121" s="6"/>
      <c r="F121" s="6"/>
      <c r="G121" s="6"/>
      <c r="H121" s="6"/>
      <c r="I121" s="57">
        <f t="shared" si="10"/>
        <v>0</v>
      </c>
      <c r="J121" s="42"/>
      <c r="K121" s="52">
        <v>2</v>
      </c>
      <c r="L121" s="85">
        <v>17</v>
      </c>
      <c r="M121" s="6">
        <v>8</v>
      </c>
      <c r="N121" s="6">
        <v>13</v>
      </c>
      <c r="O121" s="6"/>
      <c r="P121" s="6"/>
      <c r="Q121" s="57">
        <f t="shared" si="18"/>
        <v>40</v>
      </c>
      <c r="R121" s="91" t="str">
        <f t="shared" si="11"/>
        <v>Није положио(ла)</v>
      </c>
      <c r="S121" s="72">
        <f t="shared" si="12"/>
        <v>5</v>
      </c>
      <c r="T121" s="52">
        <f t="shared" si="17"/>
        <v>1</v>
      </c>
      <c r="U121" s="6">
        <f t="shared" si="13"/>
        <v>8.5</v>
      </c>
      <c r="V121" s="6">
        <f t="shared" si="14"/>
        <v>4</v>
      </c>
      <c r="W121" s="6">
        <f t="shared" si="15"/>
        <v>6.5</v>
      </c>
      <c r="X121" s="53">
        <f t="shared" si="16"/>
        <v>0</v>
      </c>
      <c r="Y121" s="3"/>
    </row>
    <row r="122" spans="1:25" ht="15.75" thickBot="1">
      <c r="A122" s="80">
        <v>119</v>
      </c>
      <c r="B122" s="78">
        <v>1627</v>
      </c>
      <c r="C122" s="52"/>
      <c r="D122" s="6"/>
      <c r="E122" s="6"/>
      <c r="F122" s="6"/>
      <c r="G122" s="6"/>
      <c r="H122" s="6"/>
      <c r="I122" s="57">
        <f t="shared" si="10"/>
        <v>0</v>
      </c>
      <c r="J122" s="42"/>
      <c r="K122" s="52"/>
      <c r="L122" s="85"/>
      <c r="M122" s="6"/>
      <c r="N122" s="6"/>
      <c r="O122" s="6"/>
      <c r="P122" s="6"/>
      <c r="Q122" s="57">
        <f t="shared" si="18"/>
        <v>0</v>
      </c>
      <c r="R122" s="91" t="str">
        <f t="shared" si="11"/>
        <v>Није положио(ла)</v>
      </c>
      <c r="S122" s="72">
        <f t="shared" si="12"/>
        <v>5</v>
      </c>
      <c r="T122" s="52">
        <f t="shared" si="17"/>
        <v>0</v>
      </c>
      <c r="U122" s="6">
        <f t="shared" si="13"/>
        <v>0</v>
      </c>
      <c r="V122" s="6">
        <f t="shared" si="14"/>
        <v>0</v>
      </c>
      <c r="W122" s="6">
        <f t="shared" si="15"/>
        <v>0</v>
      </c>
      <c r="X122" s="53">
        <f t="shared" si="16"/>
        <v>0</v>
      </c>
      <c r="Y122" s="3"/>
    </row>
    <row r="123" spans="1:25" ht="15.75" thickBot="1">
      <c r="A123" s="80">
        <v>120</v>
      </c>
      <c r="B123" s="78">
        <v>1632</v>
      </c>
      <c r="C123" s="52"/>
      <c r="D123" s="6"/>
      <c r="E123" s="6"/>
      <c r="F123" s="6"/>
      <c r="G123" s="6"/>
      <c r="H123" s="6"/>
      <c r="I123" s="57">
        <f t="shared" si="10"/>
        <v>0</v>
      </c>
      <c r="J123" s="42"/>
      <c r="K123" s="52">
        <v>4</v>
      </c>
      <c r="L123" s="85">
        <v>19</v>
      </c>
      <c r="M123" s="6">
        <v>5.5</v>
      </c>
      <c r="N123" s="6">
        <v>18</v>
      </c>
      <c r="O123" s="6"/>
      <c r="P123" s="6"/>
      <c r="Q123" s="57">
        <f t="shared" si="18"/>
        <v>46.5</v>
      </c>
      <c r="R123" s="91" t="str">
        <f t="shared" si="11"/>
        <v>Није положио(ла)</v>
      </c>
      <c r="S123" s="72">
        <f t="shared" si="12"/>
        <v>5</v>
      </c>
      <c r="T123" s="52">
        <f t="shared" si="17"/>
        <v>2</v>
      </c>
      <c r="U123" s="6">
        <f t="shared" si="13"/>
        <v>9.5</v>
      </c>
      <c r="V123" s="6">
        <f t="shared" si="14"/>
        <v>2.75</v>
      </c>
      <c r="W123" s="6">
        <f t="shared" si="15"/>
        <v>9</v>
      </c>
      <c r="X123" s="53">
        <f t="shared" si="16"/>
        <v>0</v>
      </c>
      <c r="Y123" s="3"/>
    </row>
    <row r="124" spans="1:25" ht="15.75" thickBot="1">
      <c r="A124" s="80">
        <v>121</v>
      </c>
      <c r="B124" s="78">
        <v>1633</v>
      </c>
      <c r="C124" s="52"/>
      <c r="D124" s="6"/>
      <c r="E124" s="6"/>
      <c r="F124" s="6"/>
      <c r="G124" s="6"/>
      <c r="H124" s="6"/>
      <c r="I124" s="57">
        <f t="shared" si="10"/>
        <v>0</v>
      </c>
      <c r="J124" s="42"/>
      <c r="K124" s="52">
        <v>4</v>
      </c>
      <c r="L124" s="85">
        <v>16</v>
      </c>
      <c r="M124" s="6">
        <v>8.6999999999999993</v>
      </c>
      <c r="N124" s="6">
        <v>18</v>
      </c>
      <c r="O124" s="6"/>
      <c r="P124" s="6"/>
      <c r="Q124" s="57">
        <f t="shared" si="18"/>
        <v>46.7</v>
      </c>
      <c r="R124" s="91" t="str">
        <f t="shared" si="11"/>
        <v>Није положио(ла)</v>
      </c>
      <c r="S124" s="72">
        <f t="shared" si="12"/>
        <v>5</v>
      </c>
      <c r="T124" s="52">
        <f t="shared" si="17"/>
        <v>2</v>
      </c>
      <c r="U124" s="6">
        <f t="shared" si="13"/>
        <v>8</v>
      </c>
      <c r="V124" s="6">
        <f t="shared" si="14"/>
        <v>4.3499999999999996</v>
      </c>
      <c r="W124" s="6">
        <f t="shared" si="15"/>
        <v>9</v>
      </c>
      <c r="X124" s="53">
        <f t="shared" si="16"/>
        <v>0</v>
      </c>
      <c r="Y124" s="3"/>
    </row>
    <row r="125" spans="1:25" ht="15.75" thickBot="1">
      <c r="A125" s="80">
        <v>122</v>
      </c>
      <c r="B125" s="78">
        <v>1634</v>
      </c>
      <c r="C125" s="52"/>
      <c r="D125" s="6"/>
      <c r="E125" s="6"/>
      <c r="F125" s="6"/>
      <c r="G125" s="6"/>
      <c r="H125" s="6"/>
      <c r="I125" s="57">
        <f t="shared" si="10"/>
        <v>0</v>
      </c>
      <c r="J125" s="42"/>
      <c r="K125" s="52">
        <v>5</v>
      </c>
      <c r="L125" s="85">
        <v>18</v>
      </c>
      <c r="M125" s="6">
        <v>6</v>
      </c>
      <c r="N125" s="6">
        <v>15</v>
      </c>
      <c r="O125" s="6"/>
      <c r="P125" s="6"/>
      <c r="Q125" s="57">
        <f t="shared" si="18"/>
        <v>44</v>
      </c>
      <c r="R125" s="91" t="str">
        <f t="shared" si="11"/>
        <v>Није положио(ла)</v>
      </c>
      <c r="S125" s="72">
        <f t="shared" si="12"/>
        <v>5</v>
      </c>
      <c r="T125" s="52">
        <f t="shared" si="17"/>
        <v>2.5</v>
      </c>
      <c r="U125" s="6">
        <f t="shared" si="13"/>
        <v>9</v>
      </c>
      <c r="V125" s="6">
        <f t="shared" si="14"/>
        <v>3</v>
      </c>
      <c r="W125" s="6">
        <f t="shared" si="15"/>
        <v>7.5</v>
      </c>
      <c r="X125" s="53">
        <f t="shared" si="16"/>
        <v>0</v>
      </c>
      <c r="Y125" s="3"/>
    </row>
    <row r="126" spans="1:25" ht="15.75" thickBot="1">
      <c r="A126" s="80">
        <v>123</v>
      </c>
      <c r="B126" s="78">
        <v>1635</v>
      </c>
      <c r="C126" s="52"/>
      <c r="D126" s="6"/>
      <c r="E126" s="6"/>
      <c r="F126" s="6"/>
      <c r="G126" s="6"/>
      <c r="H126" s="6"/>
      <c r="I126" s="57">
        <f t="shared" si="10"/>
        <v>0</v>
      </c>
      <c r="J126" s="42"/>
      <c r="K126" s="52">
        <v>1</v>
      </c>
      <c r="L126" s="85"/>
      <c r="M126" s="6">
        <v>1.3</v>
      </c>
      <c r="N126" s="6">
        <v>18</v>
      </c>
      <c r="O126" s="6"/>
      <c r="P126" s="6"/>
      <c r="Q126" s="57">
        <f t="shared" si="18"/>
        <v>20.3</v>
      </c>
      <c r="R126" s="91" t="str">
        <f t="shared" si="11"/>
        <v>Није положио(ла)</v>
      </c>
      <c r="S126" s="72">
        <f t="shared" si="12"/>
        <v>5</v>
      </c>
      <c r="T126" s="52">
        <f t="shared" si="17"/>
        <v>0.5</v>
      </c>
      <c r="U126" s="6">
        <f t="shared" si="13"/>
        <v>0</v>
      </c>
      <c r="V126" s="6">
        <f t="shared" si="14"/>
        <v>0.65</v>
      </c>
      <c r="W126" s="6">
        <f t="shared" si="15"/>
        <v>9</v>
      </c>
      <c r="X126" s="53">
        <f t="shared" si="16"/>
        <v>0</v>
      </c>
      <c r="Y126" s="3"/>
    </row>
    <row r="127" spans="1:25" ht="15.75" thickBot="1">
      <c r="A127" s="80">
        <v>124</v>
      </c>
      <c r="B127" s="78">
        <v>1642</v>
      </c>
      <c r="C127" s="52"/>
      <c r="D127" s="6"/>
      <c r="E127" s="6"/>
      <c r="F127" s="6"/>
      <c r="G127" s="6"/>
      <c r="H127" s="6"/>
      <c r="I127" s="57">
        <f t="shared" si="10"/>
        <v>0</v>
      </c>
      <c r="J127" s="42"/>
      <c r="K127" s="52">
        <v>6</v>
      </c>
      <c r="L127" s="85">
        <v>18</v>
      </c>
      <c r="M127" s="6">
        <v>14.3</v>
      </c>
      <c r="N127" s="6">
        <v>19</v>
      </c>
      <c r="O127" s="6"/>
      <c r="P127" s="6"/>
      <c r="Q127" s="57">
        <f t="shared" si="18"/>
        <v>57.3</v>
      </c>
      <c r="R127" s="91" t="str">
        <f t="shared" si="11"/>
        <v>Није положио(ла)</v>
      </c>
      <c r="S127" s="72">
        <f t="shared" si="12"/>
        <v>5</v>
      </c>
      <c r="T127" s="52">
        <f t="shared" si="17"/>
        <v>3</v>
      </c>
      <c r="U127" s="6">
        <f t="shared" si="13"/>
        <v>9</v>
      </c>
      <c r="V127" s="6">
        <f t="shared" si="14"/>
        <v>7.15</v>
      </c>
      <c r="W127" s="6">
        <f t="shared" si="15"/>
        <v>9.5</v>
      </c>
      <c r="X127" s="53">
        <f t="shared" si="16"/>
        <v>0</v>
      </c>
      <c r="Y127" s="3"/>
    </row>
    <row r="128" spans="1:25" ht="15.75" thickBot="1">
      <c r="A128" s="80">
        <v>125</v>
      </c>
      <c r="B128" s="78">
        <v>1643</v>
      </c>
      <c r="C128" s="52"/>
      <c r="D128" s="6"/>
      <c r="E128" s="6"/>
      <c r="F128" s="6"/>
      <c r="G128" s="6"/>
      <c r="H128" s="6"/>
      <c r="I128" s="57">
        <f t="shared" si="10"/>
        <v>0</v>
      </c>
      <c r="J128" s="42"/>
      <c r="K128" s="52">
        <v>7</v>
      </c>
      <c r="L128" s="85">
        <v>20</v>
      </c>
      <c r="M128" s="6">
        <v>16.3</v>
      </c>
      <c r="N128" s="6">
        <v>18</v>
      </c>
      <c r="O128" s="6"/>
      <c r="P128" s="6"/>
      <c r="Q128" s="57">
        <f t="shared" si="18"/>
        <v>61.3</v>
      </c>
      <c r="R128" s="91" t="str">
        <f t="shared" si="11"/>
        <v>Није положио(ла)</v>
      </c>
      <c r="S128" s="72">
        <f t="shared" si="12"/>
        <v>5</v>
      </c>
      <c r="T128" s="52">
        <f t="shared" si="17"/>
        <v>3.5</v>
      </c>
      <c r="U128" s="6">
        <f t="shared" si="13"/>
        <v>10</v>
      </c>
      <c r="V128" s="6">
        <f t="shared" si="14"/>
        <v>8.15</v>
      </c>
      <c r="W128" s="6">
        <f t="shared" si="15"/>
        <v>9</v>
      </c>
      <c r="X128" s="53">
        <f t="shared" si="16"/>
        <v>0</v>
      </c>
      <c r="Y128" s="3"/>
    </row>
    <row r="129" spans="1:25" ht="15.75" thickBot="1">
      <c r="A129" s="80">
        <v>126</v>
      </c>
      <c r="B129" s="78">
        <v>1644</v>
      </c>
      <c r="C129" s="52"/>
      <c r="D129" s="6"/>
      <c r="E129" s="6"/>
      <c r="F129" s="6"/>
      <c r="G129" s="6"/>
      <c r="H129" s="6"/>
      <c r="I129" s="57">
        <f t="shared" si="10"/>
        <v>0</v>
      </c>
      <c r="J129" s="42"/>
      <c r="K129" s="52">
        <v>9</v>
      </c>
      <c r="L129" s="85">
        <v>20</v>
      </c>
      <c r="M129" s="6">
        <v>14.5</v>
      </c>
      <c r="N129" s="6">
        <v>18</v>
      </c>
      <c r="O129" s="6"/>
      <c r="P129" s="6"/>
      <c r="Q129" s="57">
        <f t="shared" si="18"/>
        <v>61.5</v>
      </c>
      <c r="R129" s="91" t="str">
        <f t="shared" si="11"/>
        <v>Није положио(ла)</v>
      </c>
      <c r="S129" s="72">
        <f t="shared" si="12"/>
        <v>5</v>
      </c>
      <c r="T129" s="52">
        <f t="shared" si="17"/>
        <v>4.5</v>
      </c>
      <c r="U129" s="6">
        <f t="shared" si="13"/>
        <v>10</v>
      </c>
      <c r="V129" s="6">
        <f t="shared" si="14"/>
        <v>7.25</v>
      </c>
      <c r="W129" s="6">
        <f t="shared" si="15"/>
        <v>9</v>
      </c>
      <c r="X129" s="53">
        <f t="shared" si="16"/>
        <v>0</v>
      </c>
      <c r="Y129" s="3"/>
    </row>
    <row r="130" spans="1:25" ht="15.75" thickBot="1">
      <c r="A130" s="80">
        <v>127</v>
      </c>
      <c r="B130" s="78">
        <v>1648</v>
      </c>
      <c r="C130" s="52"/>
      <c r="D130" s="6"/>
      <c r="E130" s="6"/>
      <c r="F130" s="6"/>
      <c r="G130" s="6"/>
      <c r="H130" s="6"/>
      <c r="I130" s="57">
        <f t="shared" si="10"/>
        <v>0</v>
      </c>
      <c r="J130" s="42"/>
      <c r="K130" s="52">
        <v>3</v>
      </c>
      <c r="L130" s="85">
        <v>11</v>
      </c>
      <c r="M130" s="6">
        <v>4</v>
      </c>
      <c r="N130" s="6">
        <v>17</v>
      </c>
      <c r="O130" s="6"/>
      <c r="P130" s="6"/>
      <c r="Q130" s="57">
        <f t="shared" si="18"/>
        <v>35</v>
      </c>
      <c r="R130" s="91" t="str">
        <f t="shared" si="11"/>
        <v>Није положио(ла)</v>
      </c>
      <c r="S130" s="72">
        <f t="shared" si="12"/>
        <v>5</v>
      </c>
      <c r="T130" s="52">
        <f t="shared" si="17"/>
        <v>1.5</v>
      </c>
      <c r="U130" s="6">
        <f t="shared" si="13"/>
        <v>5.5</v>
      </c>
      <c r="V130" s="6">
        <f t="shared" si="14"/>
        <v>2</v>
      </c>
      <c r="W130" s="6">
        <f t="shared" si="15"/>
        <v>8.5</v>
      </c>
      <c r="X130" s="53">
        <f t="shared" si="16"/>
        <v>0</v>
      </c>
      <c r="Y130" s="3"/>
    </row>
    <row r="131" spans="1:25" ht="15.75" thickBot="1">
      <c r="A131" s="80">
        <v>128</v>
      </c>
      <c r="B131" s="78">
        <v>1649</v>
      </c>
      <c r="C131" s="52"/>
      <c r="D131" s="6"/>
      <c r="E131" s="6"/>
      <c r="F131" s="6"/>
      <c r="G131" s="6"/>
      <c r="H131" s="6"/>
      <c r="I131" s="57">
        <f t="shared" si="10"/>
        <v>0</v>
      </c>
      <c r="J131" s="42"/>
      <c r="K131" s="52">
        <v>2</v>
      </c>
      <c r="L131" s="85">
        <v>17</v>
      </c>
      <c r="M131" s="6">
        <v>11</v>
      </c>
      <c r="N131" s="6">
        <v>17</v>
      </c>
      <c r="O131" s="6"/>
      <c r="P131" s="6"/>
      <c r="Q131" s="57">
        <f t="shared" si="18"/>
        <v>47</v>
      </c>
      <c r="R131" s="91" t="str">
        <f t="shared" si="11"/>
        <v>Није положио(ла)</v>
      </c>
      <c r="S131" s="72">
        <f t="shared" si="12"/>
        <v>5</v>
      </c>
      <c r="T131" s="52">
        <f t="shared" si="17"/>
        <v>1</v>
      </c>
      <c r="U131" s="6">
        <f t="shared" si="13"/>
        <v>8.5</v>
      </c>
      <c r="V131" s="6">
        <f t="shared" si="14"/>
        <v>5.5</v>
      </c>
      <c r="W131" s="6">
        <f t="shared" si="15"/>
        <v>8.5</v>
      </c>
      <c r="X131" s="53">
        <f t="shared" si="16"/>
        <v>0</v>
      </c>
      <c r="Y131" s="3"/>
    </row>
    <row r="132" spans="1:25" ht="15.75" thickBot="1">
      <c r="A132" s="80">
        <v>129</v>
      </c>
      <c r="B132" s="78">
        <v>1650</v>
      </c>
      <c r="C132" s="52"/>
      <c r="D132" s="6"/>
      <c r="E132" s="6"/>
      <c r="F132" s="6"/>
      <c r="G132" s="6"/>
      <c r="H132" s="6"/>
      <c r="I132" s="57">
        <f t="shared" si="10"/>
        <v>0</v>
      </c>
      <c r="J132" s="42"/>
      <c r="K132" s="52">
        <v>7</v>
      </c>
      <c r="L132" s="85">
        <v>17</v>
      </c>
      <c r="M132" s="6">
        <v>6</v>
      </c>
      <c r="N132" s="6">
        <v>18</v>
      </c>
      <c r="O132" s="6"/>
      <c r="P132" s="6"/>
      <c r="Q132" s="57">
        <f t="shared" si="18"/>
        <v>48</v>
      </c>
      <c r="R132" s="91" t="str">
        <f t="shared" si="11"/>
        <v>Није положио(ла)</v>
      </c>
      <c r="S132" s="72">
        <f t="shared" si="12"/>
        <v>5</v>
      </c>
      <c r="T132" s="52">
        <f t="shared" si="17"/>
        <v>3.5</v>
      </c>
      <c r="U132" s="6">
        <f t="shared" si="13"/>
        <v>8.5</v>
      </c>
      <c r="V132" s="6">
        <f t="shared" si="14"/>
        <v>3</v>
      </c>
      <c r="W132" s="6">
        <f t="shared" si="15"/>
        <v>9</v>
      </c>
      <c r="X132" s="53">
        <f t="shared" si="16"/>
        <v>0</v>
      </c>
      <c r="Y132" s="3"/>
    </row>
    <row r="133" spans="1:25" ht="15.75" thickBot="1">
      <c r="A133" s="80">
        <v>130</v>
      </c>
      <c r="B133" s="78">
        <v>1651</v>
      </c>
      <c r="C133" s="52"/>
      <c r="D133" s="6"/>
      <c r="E133" s="6"/>
      <c r="F133" s="6"/>
      <c r="G133" s="6"/>
      <c r="H133" s="6"/>
      <c r="I133" s="57">
        <f t="shared" ref="I133:I156" si="19">SUM(C133:H133)</f>
        <v>0</v>
      </c>
      <c r="J133" s="42"/>
      <c r="K133" s="52">
        <v>7</v>
      </c>
      <c r="L133" s="85">
        <v>20</v>
      </c>
      <c r="M133" s="6">
        <v>9.3000000000000007</v>
      </c>
      <c r="N133" s="6">
        <v>19</v>
      </c>
      <c r="O133" s="6"/>
      <c r="P133" s="6"/>
      <c r="Q133" s="57">
        <f t="shared" si="18"/>
        <v>55.3</v>
      </c>
      <c r="R133" s="91" t="str">
        <f t="shared" ref="R133:R180" si="20">IF(AND(I133&gt;=51,Q133&gt;=51),AVERAGE(I133,Q133),"Није положио(ла)")</f>
        <v>Није положио(ла)</v>
      </c>
      <c r="S133" s="72">
        <f t="shared" ref="S133:S180" si="21">IF(AND(R133&lt;=100,R133&gt;=91),10,IF(AND(R133&lt;91,R133&gt;=81),9,IF(AND(R133&lt;81,R133&gt;=71),8,IF(AND(R133&lt;71,R133&gt;=61),7,IF(AND(R133&lt;61,R133&gt;=51),6,5)))))</f>
        <v>5</v>
      </c>
      <c r="T133" s="52">
        <f t="shared" si="17"/>
        <v>3.5</v>
      </c>
      <c r="U133" s="6">
        <f t="shared" ref="U133:U156" si="22">(D133+L133)/2</f>
        <v>10</v>
      </c>
      <c r="V133" s="6">
        <f t="shared" ref="V133:V156" si="23">(E133+M133)/2</f>
        <v>4.6500000000000004</v>
      </c>
      <c r="W133" s="6">
        <f t="shared" ref="W133:W156" si="24">(F133+N133)/2</f>
        <v>9.5</v>
      </c>
      <c r="X133" s="53">
        <f t="shared" ref="X133:X156" si="25">(G133+H133+O133+P133)/2</f>
        <v>0</v>
      </c>
      <c r="Y133" s="3"/>
    </row>
    <row r="134" spans="1:25" ht="15.75" thickBot="1">
      <c r="A134" s="80">
        <v>131</v>
      </c>
      <c r="B134" s="78">
        <v>1652</v>
      </c>
      <c r="C134" s="52"/>
      <c r="D134" s="6"/>
      <c r="E134" s="6"/>
      <c r="F134" s="6"/>
      <c r="G134" s="6"/>
      <c r="H134" s="6"/>
      <c r="I134" s="57">
        <f t="shared" si="19"/>
        <v>0</v>
      </c>
      <c r="J134" s="42"/>
      <c r="K134" s="52">
        <v>5</v>
      </c>
      <c r="L134" s="85">
        <v>17</v>
      </c>
      <c r="M134" s="6">
        <v>12</v>
      </c>
      <c r="N134" s="6">
        <v>19</v>
      </c>
      <c r="O134" s="6"/>
      <c r="P134" s="6"/>
      <c r="Q134" s="57">
        <f t="shared" si="18"/>
        <v>53</v>
      </c>
      <c r="R134" s="91" t="str">
        <f t="shared" si="20"/>
        <v>Није положио(ла)</v>
      </c>
      <c r="S134" s="72">
        <f t="shared" si="21"/>
        <v>5</v>
      </c>
      <c r="T134" s="52">
        <f t="shared" ref="T134:T156" si="26">(C134+K134)/2</f>
        <v>2.5</v>
      </c>
      <c r="U134" s="6">
        <f t="shared" si="22"/>
        <v>8.5</v>
      </c>
      <c r="V134" s="6">
        <f t="shared" si="23"/>
        <v>6</v>
      </c>
      <c r="W134" s="6">
        <f t="shared" si="24"/>
        <v>9.5</v>
      </c>
      <c r="X134" s="53">
        <f t="shared" si="25"/>
        <v>0</v>
      </c>
      <c r="Y134" s="3"/>
    </row>
    <row r="135" spans="1:25" ht="15.75" thickBot="1">
      <c r="A135" s="80">
        <v>132</v>
      </c>
      <c r="B135" s="78">
        <v>1654</v>
      </c>
      <c r="C135" s="52"/>
      <c r="D135" s="6"/>
      <c r="E135" s="6"/>
      <c r="F135" s="6"/>
      <c r="G135" s="6"/>
      <c r="H135" s="6"/>
      <c r="I135" s="57">
        <f t="shared" si="19"/>
        <v>0</v>
      </c>
      <c r="J135" s="42"/>
      <c r="K135" s="52">
        <v>6</v>
      </c>
      <c r="L135" s="85">
        <v>19</v>
      </c>
      <c r="M135" s="6">
        <v>9.1</v>
      </c>
      <c r="N135" s="6">
        <v>19</v>
      </c>
      <c r="O135" s="6"/>
      <c r="P135" s="6"/>
      <c r="Q135" s="57">
        <f t="shared" si="18"/>
        <v>53.1</v>
      </c>
      <c r="R135" s="91" t="str">
        <f t="shared" si="20"/>
        <v>Није положио(ла)</v>
      </c>
      <c r="S135" s="72">
        <f t="shared" si="21"/>
        <v>5</v>
      </c>
      <c r="T135" s="52">
        <f t="shared" si="26"/>
        <v>3</v>
      </c>
      <c r="U135" s="6">
        <f t="shared" si="22"/>
        <v>9.5</v>
      </c>
      <c r="V135" s="6">
        <f t="shared" si="23"/>
        <v>4.55</v>
      </c>
      <c r="W135" s="6">
        <f t="shared" si="24"/>
        <v>9.5</v>
      </c>
      <c r="X135" s="53">
        <f t="shared" si="25"/>
        <v>0</v>
      </c>
      <c r="Y135" s="3"/>
    </row>
    <row r="136" spans="1:25" ht="15.75" thickBot="1">
      <c r="A136" s="80">
        <v>133</v>
      </c>
      <c r="B136" s="78">
        <v>1657</v>
      </c>
      <c r="C136" s="52"/>
      <c r="D136" s="6"/>
      <c r="E136" s="6"/>
      <c r="F136" s="6"/>
      <c r="G136" s="6"/>
      <c r="H136" s="6"/>
      <c r="I136" s="57">
        <f t="shared" si="19"/>
        <v>0</v>
      </c>
      <c r="J136" s="42"/>
      <c r="K136" s="52">
        <v>6</v>
      </c>
      <c r="L136" s="85">
        <v>19</v>
      </c>
      <c r="M136" s="6">
        <v>8.1999999999999993</v>
      </c>
      <c r="N136" s="6">
        <v>18</v>
      </c>
      <c r="O136" s="6"/>
      <c r="P136" s="6"/>
      <c r="Q136" s="57">
        <f t="shared" si="18"/>
        <v>51.2</v>
      </c>
      <c r="R136" s="91" t="str">
        <f t="shared" si="20"/>
        <v>Није положио(ла)</v>
      </c>
      <c r="S136" s="72">
        <f t="shared" si="21"/>
        <v>5</v>
      </c>
      <c r="T136" s="52">
        <f t="shared" si="26"/>
        <v>3</v>
      </c>
      <c r="U136" s="6">
        <f t="shared" si="22"/>
        <v>9.5</v>
      </c>
      <c r="V136" s="6">
        <f t="shared" si="23"/>
        <v>4.0999999999999996</v>
      </c>
      <c r="W136" s="6">
        <f t="shared" si="24"/>
        <v>9</v>
      </c>
      <c r="X136" s="53">
        <f t="shared" si="25"/>
        <v>0</v>
      </c>
      <c r="Y136" s="3"/>
    </row>
    <row r="137" spans="1:25" ht="15.75" thickBot="1">
      <c r="A137" s="80">
        <v>134</v>
      </c>
      <c r="B137" s="78">
        <v>1667</v>
      </c>
      <c r="C137" s="52"/>
      <c r="D137" s="6"/>
      <c r="E137" s="6"/>
      <c r="F137" s="6"/>
      <c r="G137" s="6"/>
      <c r="H137" s="6"/>
      <c r="I137" s="57">
        <f t="shared" si="19"/>
        <v>0</v>
      </c>
      <c r="J137" s="42"/>
      <c r="K137" s="52">
        <v>4</v>
      </c>
      <c r="L137" s="85">
        <v>19</v>
      </c>
      <c r="M137" s="6">
        <v>16.5</v>
      </c>
      <c r="N137" s="6">
        <v>19</v>
      </c>
      <c r="O137" s="6"/>
      <c r="P137" s="6"/>
      <c r="Q137" s="57">
        <f t="shared" si="18"/>
        <v>58.5</v>
      </c>
      <c r="R137" s="91" t="str">
        <f t="shared" si="20"/>
        <v>Није положио(ла)</v>
      </c>
      <c r="S137" s="72">
        <f t="shared" si="21"/>
        <v>5</v>
      </c>
      <c r="T137" s="52">
        <f t="shared" si="26"/>
        <v>2</v>
      </c>
      <c r="U137" s="6">
        <f t="shared" si="22"/>
        <v>9.5</v>
      </c>
      <c r="V137" s="6">
        <f t="shared" si="23"/>
        <v>8.25</v>
      </c>
      <c r="W137" s="6">
        <f t="shared" si="24"/>
        <v>9.5</v>
      </c>
      <c r="X137" s="53">
        <f t="shared" si="25"/>
        <v>0</v>
      </c>
      <c r="Y137" s="3"/>
    </row>
    <row r="138" spans="1:25" ht="15.75" thickBot="1">
      <c r="A138" s="80">
        <v>135</v>
      </c>
      <c r="B138" s="78">
        <v>1674</v>
      </c>
      <c r="C138" s="52"/>
      <c r="D138" s="6"/>
      <c r="E138" s="6"/>
      <c r="F138" s="6"/>
      <c r="G138" s="6"/>
      <c r="H138" s="6"/>
      <c r="I138" s="57">
        <f t="shared" si="19"/>
        <v>0</v>
      </c>
      <c r="J138" s="42"/>
      <c r="K138" s="52">
        <v>2</v>
      </c>
      <c r="L138" s="85">
        <v>15</v>
      </c>
      <c r="M138" s="6">
        <v>14</v>
      </c>
      <c r="N138" s="6">
        <v>20</v>
      </c>
      <c r="O138" s="6"/>
      <c r="P138" s="6"/>
      <c r="Q138" s="57">
        <f t="shared" si="18"/>
        <v>51</v>
      </c>
      <c r="R138" s="91" t="str">
        <f t="shared" si="20"/>
        <v>Није положио(ла)</v>
      </c>
      <c r="S138" s="72">
        <f t="shared" si="21"/>
        <v>5</v>
      </c>
      <c r="T138" s="52">
        <f t="shared" si="26"/>
        <v>1</v>
      </c>
      <c r="U138" s="6">
        <f t="shared" si="22"/>
        <v>7.5</v>
      </c>
      <c r="V138" s="6">
        <f t="shared" si="23"/>
        <v>7</v>
      </c>
      <c r="W138" s="6">
        <f t="shared" si="24"/>
        <v>10</v>
      </c>
      <c r="X138" s="53">
        <f t="shared" si="25"/>
        <v>0</v>
      </c>
      <c r="Y138" s="3"/>
    </row>
    <row r="139" spans="1:25" ht="15.75" thickBot="1">
      <c r="A139" s="80">
        <v>136</v>
      </c>
      <c r="B139" s="78">
        <v>1682</v>
      </c>
      <c r="C139" s="52"/>
      <c r="D139" s="6"/>
      <c r="E139" s="6"/>
      <c r="F139" s="6"/>
      <c r="G139" s="6"/>
      <c r="H139" s="6"/>
      <c r="I139" s="57">
        <f t="shared" si="19"/>
        <v>0</v>
      </c>
      <c r="J139" s="42"/>
      <c r="K139" s="52">
        <v>6</v>
      </c>
      <c r="L139" s="85">
        <v>19</v>
      </c>
      <c r="M139" s="6">
        <v>11.6</v>
      </c>
      <c r="N139" s="6">
        <v>19</v>
      </c>
      <c r="O139" s="6"/>
      <c r="P139" s="6"/>
      <c r="Q139" s="57">
        <f t="shared" si="18"/>
        <v>55.6</v>
      </c>
      <c r="R139" s="91" t="str">
        <f t="shared" si="20"/>
        <v>Није положио(ла)</v>
      </c>
      <c r="S139" s="72">
        <f t="shared" si="21"/>
        <v>5</v>
      </c>
      <c r="T139" s="52">
        <f t="shared" si="26"/>
        <v>3</v>
      </c>
      <c r="U139" s="6">
        <f t="shared" si="22"/>
        <v>9.5</v>
      </c>
      <c r="V139" s="6">
        <f t="shared" si="23"/>
        <v>5.8</v>
      </c>
      <c r="W139" s="6">
        <f t="shared" si="24"/>
        <v>9.5</v>
      </c>
      <c r="X139" s="53">
        <f t="shared" si="25"/>
        <v>0</v>
      </c>
      <c r="Y139" s="3"/>
    </row>
    <row r="140" spans="1:25" ht="15.75" thickBot="1">
      <c r="A140" s="80">
        <v>137</v>
      </c>
      <c r="B140" s="78">
        <v>1687</v>
      </c>
      <c r="C140" s="52"/>
      <c r="D140" s="6"/>
      <c r="E140" s="6"/>
      <c r="F140" s="6"/>
      <c r="G140" s="6"/>
      <c r="H140" s="6"/>
      <c r="I140" s="57">
        <f t="shared" si="19"/>
        <v>0</v>
      </c>
      <c r="J140" s="42"/>
      <c r="K140" s="52">
        <v>6</v>
      </c>
      <c r="L140" s="85">
        <v>20</v>
      </c>
      <c r="M140" s="6">
        <v>14</v>
      </c>
      <c r="N140" s="6">
        <v>18</v>
      </c>
      <c r="O140" s="6"/>
      <c r="P140" s="6"/>
      <c r="Q140" s="57">
        <f t="shared" si="18"/>
        <v>58</v>
      </c>
      <c r="R140" s="91" t="str">
        <f t="shared" si="20"/>
        <v>Није положио(ла)</v>
      </c>
      <c r="S140" s="72">
        <f t="shared" si="21"/>
        <v>5</v>
      </c>
      <c r="T140" s="52">
        <f t="shared" si="26"/>
        <v>3</v>
      </c>
      <c r="U140" s="6">
        <f t="shared" si="22"/>
        <v>10</v>
      </c>
      <c r="V140" s="6">
        <f t="shared" si="23"/>
        <v>7</v>
      </c>
      <c r="W140" s="6">
        <f t="shared" si="24"/>
        <v>9</v>
      </c>
      <c r="X140" s="53">
        <f t="shared" si="25"/>
        <v>0</v>
      </c>
      <c r="Y140" s="3"/>
    </row>
    <row r="141" spans="1:25" ht="15.75" thickBot="1">
      <c r="A141" s="80">
        <v>138</v>
      </c>
      <c r="B141" s="78">
        <v>1688</v>
      </c>
      <c r="C141" s="52"/>
      <c r="D141" s="6"/>
      <c r="E141" s="6"/>
      <c r="F141" s="6"/>
      <c r="G141" s="6"/>
      <c r="H141" s="6"/>
      <c r="I141" s="57">
        <f t="shared" si="19"/>
        <v>0</v>
      </c>
      <c r="J141" s="42"/>
      <c r="K141" s="52">
        <v>6</v>
      </c>
      <c r="L141" s="85">
        <v>20</v>
      </c>
      <c r="M141" s="6">
        <v>10.199999999999999</v>
      </c>
      <c r="N141" s="6">
        <v>18</v>
      </c>
      <c r="O141" s="6"/>
      <c r="P141" s="6"/>
      <c r="Q141" s="57">
        <f t="shared" si="18"/>
        <v>54.2</v>
      </c>
      <c r="R141" s="91" t="str">
        <f t="shared" si="20"/>
        <v>Није положио(ла)</v>
      </c>
      <c r="S141" s="72">
        <f t="shared" si="21"/>
        <v>5</v>
      </c>
      <c r="T141" s="52">
        <f t="shared" si="26"/>
        <v>3</v>
      </c>
      <c r="U141" s="6">
        <f t="shared" si="22"/>
        <v>10</v>
      </c>
      <c r="V141" s="6">
        <f t="shared" si="23"/>
        <v>5.0999999999999996</v>
      </c>
      <c r="W141" s="6">
        <f t="shared" si="24"/>
        <v>9</v>
      </c>
      <c r="X141" s="53">
        <f t="shared" si="25"/>
        <v>0</v>
      </c>
      <c r="Y141" s="3"/>
    </row>
    <row r="142" spans="1:25" ht="15.75" thickBot="1">
      <c r="A142" s="80">
        <v>139</v>
      </c>
      <c r="B142" s="78">
        <v>1689</v>
      </c>
      <c r="C142" s="52"/>
      <c r="D142" s="6"/>
      <c r="E142" s="6"/>
      <c r="F142" s="6"/>
      <c r="G142" s="6"/>
      <c r="H142" s="6"/>
      <c r="I142" s="57">
        <f t="shared" si="19"/>
        <v>0</v>
      </c>
      <c r="J142" s="42"/>
      <c r="K142" s="52">
        <v>7</v>
      </c>
      <c r="L142" s="85">
        <v>17</v>
      </c>
      <c r="M142" s="6">
        <v>13</v>
      </c>
      <c r="N142" s="6">
        <v>18</v>
      </c>
      <c r="O142" s="6"/>
      <c r="P142" s="6"/>
      <c r="Q142" s="57">
        <f t="shared" si="18"/>
        <v>55</v>
      </c>
      <c r="R142" s="91" t="str">
        <f t="shared" si="20"/>
        <v>Није положио(ла)</v>
      </c>
      <c r="S142" s="72">
        <f t="shared" si="21"/>
        <v>5</v>
      </c>
      <c r="T142" s="52">
        <f t="shared" si="26"/>
        <v>3.5</v>
      </c>
      <c r="U142" s="6">
        <f t="shared" si="22"/>
        <v>8.5</v>
      </c>
      <c r="V142" s="6">
        <f t="shared" si="23"/>
        <v>6.5</v>
      </c>
      <c r="W142" s="6">
        <f t="shared" si="24"/>
        <v>9</v>
      </c>
      <c r="X142" s="53">
        <f t="shared" si="25"/>
        <v>0</v>
      </c>
      <c r="Y142" s="3"/>
    </row>
    <row r="143" spans="1:25" ht="15.75" thickBot="1">
      <c r="A143" s="80">
        <v>140</v>
      </c>
      <c r="B143" s="78">
        <v>1696</v>
      </c>
      <c r="C143" s="52"/>
      <c r="D143" s="6"/>
      <c r="E143" s="6"/>
      <c r="F143" s="6"/>
      <c r="G143" s="6"/>
      <c r="H143" s="6"/>
      <c r="I143" s="57">
        <f t="shared" si="19"/>
        <v>0</v>
      </c>
      <c r="J143" s="42"/>
      <c r="K143" s="52"/>
      <c r="L143" s="85">
        <v>20</v>
      </c>
      <c r="M143" s="6">
        <v>10.8</v>
      </c>
      <c r="N143" s="6"/>
      <c r="O143" s="6"/>
      <c r="P143" s="6"/>
      <c r="Q143" s="57">
        <f t="shared" si="18"/>
        <v>30.8</v>
      </c>
      <c r="R143" s="91" t="str">
        <f t="shared" si="20"/>
        <v>Није положио(ла)</v>
      </c>
      <c r="S143" s="72">
        <f t="shared" si="21"/>
        <v>5</v>
      </c>
      <c r="T143" s="52">
        <f t="shared" si="26"/>
        <v>0</v>
      </c>
      <c r="U143" s="6">
        <f t="shared" si="22"/>
        <v>10</v>
      </c>
      <c r="V143" s="6">
        <f t="shared" si="23"/>
        <v>5.4</v>
      </c>
      <c r="W143" s="6">
        <f t="shared" si="24"/>
        <v>0</v>
      </c>
      <c r="X143" s="53">
        <f t="shared" si="25"/>
        <v>0</v>
      </c>
      <c r="Y143" s="3"/>
    </row>
    <row r="144" spans="1:25" ht="15.75" thickBot="1">
      <c r="A144" s="80">
        <v>141</v>
      </c>
      <c r="B144" s="78">
        <v>1698</v>
      </c>
      <c r="C144" s="52"/>
      <c r="D144" s="6"/>
      <c r="E144" s="6"/>
      <c r="F144" s="6"/>
      <c r="G144" s="6"/>
      <c r="H144" s="6"/>
      <c r="I144" s="57">
        <f t="shared" si="19"/>
        <v>0</v>
      </c>
      <c r="J144" s="42"/>
      <c r="K144" s="52">
        <v>7</v>
      </c>
      <c r="L144" s="85">
        <v>20</v>
      </c>
      <c r="M144" s="6">
        <v>15.7</v>
      </c>
      <c r="N144" s="6">
        <v>19</v>
      </c>
      <c r="O144" s="6"/>
      <c r="P144" s="6"/>
      <c r="Q144" s="57">
        <f t="shared" si="18"/>
        <v>61.7</v>
      </c>
      <c r="R144" s="91" t="str">
        <f t="shared" si="20"/>
        <v>Није положио(ла)</v>
      </c>
      <c r="S144" s="72">
        <f t="shared" si="21"/>
        <v>5</v>
      </c>
      <c r="T144" s="52">
        <f t="shared" si="26"/>
        <v>3.5</v>
      </c>
      <c r="U144" s="6">
        <f t="shared" si="22"/>
        <v>10</v>
      </c>
      <c r="V144" s="6">
        <f t="shared" si="23"/>
        <v>7.85</v>
      </c>
      <c r="W144" s="6">
        <f t="shared" si="24"/>
        <v>9.5</v>
      </c>
      <c r="X144" s="53">
        <f t="shared" si="25"/>
        <v>0</v>
      </c>
      <c r="Y144" s="3"/>
    </row>
    <row r="145" spans="1:25" ht="15.75" thickBot="1">
      <c r="A145" s="80">
        <v>142</v>
      </c>
      <c r="B145" s="78">
        <v>1699</v>
      </c>
      <c r="C145" s="52"/>
      <c r="D145" s="6"/>
      <c r="E145" s="6"/>
      <c r="F145" s="6"/>
      <c r="G145" s="6"/>
      <c r="H145" s="6"/>
      <c r="I145" s="57">
        <f t="shared" si="19"/>
        <v>0</v>
      </c>
      <c r="J145" s="42"/>
      <c r="K145" s="52">
        <v>3</v>
      </c>
      <c r="L145" s="85">
        <v>17</v>
      </c>
      <c r="M145" s="6">
        <v>15.2</v>
      </c>
      <c r="N145" s="6">
        <v>19</v>
      </c>
      <c r="O145" s="6"/>
      <c r="P145" s="6"/>
      <c r="Q145" s="57">
        <f t="shared" si="18"/>
        <v>54.2</v>
      </c>
      <c r="R145" s="91" t="str">
        <f t="shared" si="20"/>
        <v>Није положио(ла)</v>
      </c>
      <c r="S145" s="72">
        <f t="shared" si="21"/>
        <v>5</v>
      </c>
      <c r="T145" s="52">
        <f t="shared" si="26"/>
        <v>1.5</v>
      </c>
      <c r="U145" s="6">
        <f t="shared" si="22"/>
        <v>8.5</v>
      </c>
      <c r="V145" s="6">
        <f t="shared" si="23"/>
        <v>7.6</v>
      </c>
      <c r="W145" s="6">
        <f t="shared" si="24"/>
        <v>9.5</v>
      </c>
      <c r="X145" s="53">
        <f t="shared" si="25"/>
        <v>0</v>
      </c>
      <c r="Y145" s="3"/>
    </row>
    <row r="146" spans="1:25" ht="15.75" thickBot="1">
      <c r="A146" s="80">
        <v>143</v>
      </c>
      <c r="B146" s="78">
        <v>1700</v>
      </c>
      <c r="C146" s="52"/>
      <c r="D146" s="6"/>
      <c r="E146" s="6"/>
      <c r="F146" s="6"/>
      <c r="G146" s="6"/>
      <c r="H146" s="6"/>
      <c r="I146" s="57">
        <f t="shared" si="19"/>
        <v>0</v>
      </c>
      <c r="J146" s="42"/>
      <c r="K146" s="52">
        <v>4</v>
      </c>
      <c r="L146" s="85">
        <v>18</v>
      </c>
      <c r="M146" s="6">
        <v>10.199999999999999</v>
      </c>
      <c r="N146" s="6">
        <v>19</v>
      </c>
      <c r="O146" s="6"/>
      <c r="P146" s="6"/>
      <c r="Q146" s="57">
        <f t="shared" si="18"/>
        <v>51.2</v>
      </c>
      <c r="R146" s="91" t="str">
        <f t="shared" si="20"/>
        <v>Није положио(ла)</v>
      </c>
      <c r="S146" s="72">
        <f t="shared" si="21"/>
        <v>5</v>
      </c>
      <c r="T146" s="52">
        <f t="shared" si="26"/>
        <v>2</v>
      </c>
      <c r="U146" s="6">
        <f t="shared" si="22"/>
        <v>9</v>
      </c>
      <c r="V146" s="6">
        <f t="shared" si="23"/>
        <v>5.0999999999999996</v>
      </c>
      <c r="W146" s="6">
        <f t="shared" si="24"/>
        <v>9.5</v>
      </c>
      <c r="X146" s="53">
        <f t="shared" si="25"/>
        <v>0</v>
      </c>
      <c r="Y146" s="3"/>
    </row>
    <row r="147" spans="1:25" ht="15.75" thickBot="1">
      <c r="A147" s="80">
        <v>144</v>
      </c>
      <c r="B147" s="78">
        <v>1701</v>
      </c>
      <c r="C147" s="52"/>
      <c r="D147" s="6"/>
      <c r="E147" s="6"/>
      <c r="F147" s="6"/>
      <c r="G147" s="6"/>
      <c r="H147" s="6"/>
      <c r="I147" s="57">
        <f t="shared" si="19"/>
        <v>0</v>
      </c>
      <c r="J147" s="42"/>
      <c r="K147" s="52">
        <v>10</v>
      </c>
      <c r="L147" s="85">
        <v>17</v>
      </c>
      <c r="M147" s="6">
        <v>18</v>
      </c>
      <c r="N147" s="6">
        <v>20</v>
      </c>
      <c r="O147" s="6"/>
      <c r="P147" s="6"/>
      <c r="Q147" s="57">
        <f t="shared" si="18"/>
        <v>65</v>
      </c>
      <c r="R147" s="91" t="str">
        <f t="shared" si="20"/>
        <v>Није положио(ла)</v>
      </c>
      <c r="S147" s="72">
        <f t="shared" si="21"/>
        <v>5</v>
      </c>
      <c r="T147" s="52">
        <f t="shared" si="26"/>
        <v>5</v>
      </c>
      <c r="U147" s="6">
        <f t="shared" si="22"/>
        <v>8.5</v>
      </c>
      <c r="V147" s="6">
        <f t="shared" si="23"/>
        <v>9</v>
      </c>
      <c r="W147" s="6">
        <f t="shared" si="24"/>
        <v>10</v>
      </c>
      <c r="X147" s="53">
        <f t="shared" si="25"/>
        <v>0</v>
      </c>
      <c r="Y147" s="3"/>
    </row>
    <row r="148" spans="1:25" ht="15.75" thickBot="1">
      <c r="A148" s="80">
        <v>145</v>
      </c>
      <c r="B148" s="78">
        <v>1712</v>
      </c>
      <c r="C148" s="52"/>
      <c r="D148" s="6"/>
      <c r="E148" s="6"/>
      <c r="F148" s="6"/>
      <c r="G148" s="6"/>
      <c r="H148" s="6"/>
      <c r="I148" s="57">
        <f t="shared" si="19"/>
        <v>0</v>
      </c>
      <c r="J148" s="42"/>
      <c r="K148" s="52">
        <v>7</v>
      </c>
      <c r="L148" s="85">
        <v>19</v>
      </c>
      <c r="M148" s="6">
        <v>16</v>
      </c>
      <c r="N148" s="6">
        <v>19</v>
      </c>
      <c r="O148" s="6"/>
      <c r="P148" s="6"/>
      <c r="Q148" s="57">
        <f t="shared" si="18"/>
        <v>61</v>
      </c>
      <c r="R148" s="91" t="str">
        <f t="shared" si="20"/>
        <v>Није положио(ла)</v>
      </c>
      <c r="S148" s="72">
        <f t="shared" si="21"/>
        <v>5</v>
      </c>
      <c r="T148" s="52">
        <f t="shared" si="26"/>
        <v>3.5</v>
      </c>
      <c r="U148" s="6">
        <f t="shared" si="22"/>
        <v>9.5</v>
      </c>
      <c r="V148" s="6">
        <f t="shared" si="23"/>
        <v>8</v>
      </c>
      <c r="W148" s="6">
        <f t="shared" si="24"/>
        <v>9.5</v>
      </c>
      <c r="X148" s="53">
        <f t="shared" si="25"/>
        <v>0</v>
      </c>
      <c r="Y148" s="3"/>
    </row>
    <row r="149" spans="1:25" ht="15.75" thickBot="1">
      <c r="A149" s="80">
        <v>146</v>
      </c>
      <c r="B149" s="78">
        <v>1715</v>
      </c>
      <c r="C149" s="52"/>
      <c r="D149" s="6"/>
      <c r="E149" s="6"/>
      <c r="F149" s="6"/>
      <c r="G149" s="6"/>
      <c r="H149" s="6"/>
      <c r="I149" s="57">
        <f t="shared" si="19"/>
        <v>0</v>
      </c>
      <c r="J149" s="42"/>
      <c r="K149" s="92">
        <v>10</v>
      </c>
      <c r="L149" s="85">
        <v>11</v>
      </c>
      <c r="M149" s="6">
        <v>14</v>
      </c>
      <c r="N149" s="6">
        <v>20</v>
      </c>
      <c r="O149" s="6"/>
      <c r="P149" s="6"/>
      <c r="Q149" s="57">
        <f t="shared" si="18"/>
        <v>55</v>
      </c>
      <c r="R149" s="91" t="str">
        <f t="shared" si="20"/>
        <v>Није положио(ла)</v>
      </c>
      <c r="S149" s="72">
        <f t="shared" si="21"/>
        <v>5</v>
      </c>
      <c r="T149" s="52">
        <f t="shared" si="26"/>
        <v>5</v>
      </c>
      <c r="U149" s="6">
        <f t="shared" si="22"/>
        <v>5.5</v>
      </c>
      <c r="V149" s="6">
        <f t="shared" si="23"/>
        <v>7</v>
      </c>
      <c r="W149" s="6">
        <f t="shared" si="24"/>
        <v>10</v>
      </c>
      <c r="X149" s="53">
        <f t="shared" si="25"/>
        <v>0</v>
      </c>
      <c r="Y149" s="3"/>
    </row>
    <row r="150" spans="1:25" ht="15.75" thickBot="1">
      <c r="A150" s="80">
        <v>147</v>
      </c>
      <c r="B150" s="78">
        <v>1716</v>
      </c>
      <c r="C150" s="52"/>
      <c r="D150" s="6"/>
      <c r="E150" s="6"/>
      <c r="F150" s="6"/>
      <c r="G150" s="6"/>
      <c r="H150" s="6"/>
      <c r="I150" s="57">
        <f t="shared" si="19"/>
        <v>0</v>
      </c>
      <c r="J150" s="42"/>
      <c r="K150" s="52">
        <v>8</v>
      </c>
      <c r="L150" s="85">
        <v>19</v>
      </c>
      <c r="M150" s="6">
        <v>14.1</v>
      </c>
      <c r="N150" s="6">
        <v>19</v>
      </c>
      <c r="O150" s="6"/>
      <c r="P150" s="6"/>
      <c r="Q150" s="57">
        <f t="shared" si="18"/>
        <v>60.1</v>
      </c>
      <c r="R150" s="91" t="str">
        <f t="shared" si="20"/>
        <v>Није положио(ла)</v>
      </c>
      <c r="S150" s="72">
        <f t="shared" si="21"/>
        <v>5</v>
      </c>
      <c r="T150" s="52">
        <f t="shared" si="26"/>
        <v>4</v>
      </c>
      <c r="U150" s="6">
        <f t="shared" si="22"/>
        <v>9.5</v>
      </c>
      <c r="V150" s="6">
        <f t="shared" si="23"/>
        <v>7.05</v>
      </c>
      <c r="W150" s="6">
        <f t="shared" si="24"/>
        <v>9.5</v>
      </c>
      <c r="X150" s="53">
        <f t="shared" si="25"/>
        <v>0</v>
      </c>
      <c r="Y150" s="3"/>
    </row>
    <row r="151" spans="1:25" ht="15.75" thickBot="1">
      <c r="A151" s="80">
        <v>148</v>
      </c>
      <c r="B151" s="78">
        <v>1723</v>
      </c>
      <c r="C151" s="52"/>
      <c r="D151" s="6"/>
      <c r="E151" s="6"/>
      <c r="F151" s="6"/>
      <c r="G151" s="6"/>
      <c r="H151" s="6"/>
      <c r="I151" s="57">
        <f t="shared" si="19"/>
        <v>0</v>
      </c>
      <c r="J151" s="42"/>
      <c r="K151" s="52">
        <v>5</v>
      </c>
      <c r="L151" s="85">
        <v>20</v>
      </c>
      <c r="M151" s="6">
        <v>8.5</v>
      </c>
      <c r="N151" s="6">
        <v>20</v>
      </c>
      <c r="O151" s="6"/>
      <c r="P151" s="6"/>
      <c r="Q151" s="57">
        <f t="shared" si="18"/>
        <v>53.5</v>
      </c>
      <c r="R151" s="91" t="str">
        <f t="shared" si="20"/>
        <v>Није положио(ла)</v>
      </c>
      <c r="S151" s="72">
        <f t="shared" si="21"/>
        <v>5</v>
      </c>
      <c r="T151" s="52">
        <f t="shared" si="26"/>
        <v>2.5</v>
      </c>
      <c r="U151" s="6">
        <f t="shared" si="22"/>
        <v>10</v>
      </c>
      <c r="V151" s="6">
        <f t="shared" si="23"/>
        <v>4.25</v>
      </c>
      <c r="W151" s="6">
        <f t="shared" si="24"/>
        <v>10</v>
      </c>
      <c r="X151" s="53">
        <f t="shared" si="25"/>
        <v>0</v>
      </c>
      <c r="Y151" s="3"/>
    </row>
    <row r="152" spans="1:25" ht="15.75" thickBot="1">
      <c r="A152" s="80">
        <v>149</v>
      </c>
      <c r="B152" s="78">
        <v>1725</v>
      </c>
      <c r="C152" s="52"/>
      <c r="D152" s="6"/>
      <c r="E152" s="6"/>
      <c r="F152" s="6"/>
      <c r="G152" s="6"/>
      <c r="H152" s="6"/>
      <c r="I152" s="57">
        <f t="shared" si="19"/>
        <v>0</v>
      </c>
      <c r="J152" s="42"/>
      <c r="K152" s="52">
        <v>5</v>
      </c>
      <c r="L152" s="85">
        <v>20</v>
      </c>
      <c r="M152" s="6">
        <v>8.3000000000000007</v>
      </c>
      <c r="N152" s="6">
        <v>20</v>
      </c>
      <c r="O152" s="6"/>
      <c r="P152" s="6"/>
      <c r="Q152" s="57">
        <f t="shared" si="18"/>
        <v>53.3</v>
      </c>
      <c r="R152" s="91" t="str">
        <f t="shared" si="20"/>
        <v>Није положио(ла)</v>
      </c>
      <c r="S152" s="72">
        <f t="shared" si="21"/>
        <v>5</v>
      </c>
      <c r="T152" s="52">
        <f t="shared" si="26"/>
        <v>2.5</v>
      </c>
      <c r="U152" s="6">
        <f t="shared" si="22"/>
        <v>10</v>
      </c>
      <c r="V152" s="6">
        <f t="shared" si="23"/>
        <v>4.1500000000000004</v>
      </c>
      <c r="W152" s="6">
        <f t="shared" si="24"/>
        <v>10</v>
      </c>
      <c r="X152" s="53">
        <f t="shared" si="25"/>
        <v>0</v>
      </c>
      <c r="Y152" s="3"/>
    </row>
    <row r="153" spans="1:25" ht="15.75" thickBot="1">
      <c r="A153" s="80">
        <v>150</v>
      </c>
      <c r="B153" s="78">
        <v>1728</v>
      </c>
      <c r="C153" s="52"/>
      <c r="D153" s="6"/>
      <c r="E153" s="6"/>
      <c r="F153" s="6"/>
      <c r="G153" s="6"/>
      <c r="H153" s="6"/>
      <c r="I153" s="57">
        <f t="shared" si="19"/>
        <v>0</v>
      </c>
      <c r="J153" s="42"/>
      <c r="K153" s="52"/>
      <c r="L153" s="85"/>
      <c r="M153" s="6"/>
      <c r="N153" s="6"/>
      <c r="O153" s="6"/>
      <c r="P153" s="6"/>
      <c r="Q153" s="57">
        <f t="shared" si="18"/>
        <v>0</v>
      </c>
      <c r="R153" s="91" t="str">
        <f t="shared" si="20"/>
        <v>Није положио(ла)</v>
      </c>
      <c r="S153" s="72">
        <f t="shared" si="21"/>
        <v>5</v>
      </c>
      <c r="T153" s="52">
        <f t="shared" si="26"/>
        <v>0</v>
      </c>
      <c r="U153" s="6">
        <f t="shared" si="22"/>
        <v>0</v>
      </c>
      <c r="V153" s="6">
        <f t="shared" si="23"/>
        <v>0</v>
      </c>
      <c r="W153" s="6">
        <f t="shared" si="24"/>
        <v>0</v>
      </c>
      <c r="X153" s="53">
        <f t="shared" si="25"/>
        <v>0</v>
      </c>
      <c r="Y153" s="3"/>
    </row>
    <row r="154" spans="1:25" ht="15.75" thickBot="1">
      <c r="A154" s="80">
        <v>151</v>
      </c>
      <c r="B154" s="78">
        <v>1729</v>
      </c>
      <c r="C154" s="52"/>
      <c r="D154" s="6"/>
      <c r="E154" s="6"/>
      <c r="F154" s="6"/>
      <c r="G154" s="6"/>
      <c r="H154" s="6"/>
      <c r="I154" s="57">
        <f t="shared" si="19"/>
        <v>0</v>
      </c>
      <c r="J154" s="42"/>
      <c r="K154" s="52">
        <v>7</v>
      </c>
      <c r="L154" s="85">
        <v>19</v>
      </c>
      <c r="M154" s="6">
        <v>14.5</v>
      </c>
      <c r="N154" s="6">
        <v>19</v>
      </c>
      <c r="O154" s="6"/>
      <c r="P154" s="6"/>
      <c r="Q154" s="57">
        <f t="shared" si="18"/>
        <v>59.5</v>
      </c>
      <c r="R154" s="91" t="str">
        <f t="shared" si="20"/>
        <v>Није положио(ла)</v>
      </c>
      <c r="S154" s="72">
        <f t="shared" si="21"/>
        <v>5</v>
      </c>
      <c r="T154" s="52">
        <f t="shared" si="26"/>
        <v>3.5</v>
      </c>
      <c r="U154" s="6">
        <f t="shared" si="22"/>
        <v>9.5</v>
      </c>
      <c r="V154" s="6">
        <f t="shared" si="23"/>
        <v>7.25</v>
      </c>
      <c r="W154" s="6">
        <f t="shared" si="24"/>
        <v>9.5</v>
      </c>
      <c r="X154" s="53">
        <f t="shared" si="25"/>
        <v>0</v>
      </c>
      <c r="Y154" s="3"/>
    </row>
    <row r="155" spans="1:25" ht="15.75" thickBot="1">
      <c r="A155" s="80">
        <v>152</v>
      </c>
      <c r="B155" s="78">
        <v>1733</v>
      </c>
      <c r="C155" s="52"/>
      <c r="D155" s="6"/>
      <c r="E155" s="6"/>
      <c r="F155" s="6"/>
      <c r="G155" s="6"/>
      <c r="H155" s="6"/>
      <c r="I155" s="57">
        <f t="shared" si="19"/>
        <v>0</v>
      </c>
      <c r="J155" s="42"/>
      <c r="K155" s="52">
        <v>7</v>
      </c>
      <c r="L155" s="85">
        <v>20</v>
      </c>
      <c r="M155" s="6">
        <v>13</v>
      </c>
      <c r="N155" s="6">
        <v>19</v>
      </c>
      <c r="O155" s="6"/>
      <c r="P155" s="6"/>
      <c r="Q155" s="57">
        <f t="shared" si="18"/>
        <v>59</v>
      </c>
      <c r="R155" s="91" t="str">
        <f t="shared" si="20"/>
        <v>Није положио(ла)</v>
      </c>
      <c r="S155" s="72">
        <f t="shared" si="21"/>
        <v>5</v>
      </c>
      <c r="T155" s="52">
        <f t="shared" si="26"/>
        <v>3.5</v>
      </c>
      <c r="U155" s="6">
        <f t="shared" si="22"/>
        <v>10</v>
      </c>
      <c r="V155" s="6">
        <f t="shared" si="23"/>
        <v>6.5</v>
      </c>
      <c r="W155" s="6">
        <f t="shared" si="24"/>
        <v>9.5</v>
      </c>
      <c r="X155" s="53">
        <f t="shared" si="25"/>
        <v>0</v>
      </c>
      <c r="Y155" s="3"/>
    </row>
    <row r="156" spans="1:25" ht="15.75" thickBot="1">
      <c r="A156" s="80">
        <v>153</v>
      </c>
      <c r="B156" s="78">
        <v>1736</v>
      </c>
      <c r="C156" s="52"/>
      <c r="D156" s="6"/>
      <c r="E156" s="6"/>
      <c r="F156" s="6"/>
      <c r="G156" s="6"/>
      <c r="H156" s="6"/>
      <c r="I156" s="57">
        <f t="shared" si="19"/>
        <v>0</v>
      </c>
      <c r="J156" s="42"/>
      <c r="K156" s="52">
        <v>6</v>
      </c>
      <c r="L156" s="85">
        <v>15</v>
      </c>
      <c r="M156" s="6">
        <v>14.4</v>
      </c>
      <c r="N156" s="6">
        <v>19</v>
      </c>
      <c r="O156" s="6"/>
      <c r="P156" s="6"/>
      <c r="Q156" s="57">
        <f t="shared" si="18"/>
        <v>54.4</v>
      </c>
      <c r="R156" s="91" t="str">
        <f t="shared" si="20"/>
        <v>Није положио(ла)</v>
      </c>
      <c r="S156" s="72">
        <f t="shared" si="21"/>
        <v>5</v>
      </c>
      <c r="T156" s="52">
        <f t="shared" si="26"/>
        <v>3</v>
      </c>
      <c r="U156" s="6">
        <f t="shared" si="22"/>
        <v>7.5</v>
      </c>
      <c r="V156" s="6">
        <f t="shared" si="23"/>
        <v>7.2</v>
      </c>
      <c r="W156" s="6">
        <f t="shared" si="24"/>
        <v>9.5</v>
      </c>
      <c r="X156" s="53">
        <f t="shared" si="25"/>
        <v>0</v>
      </c>
      <c r="Y156" s="3"/>
    </row>
    <row r="157" spans="1:25" ht="15.75" thickBot="1">
      <c r="A157" s="80">
        <v>154</v>
      </c>
      <c r="B157" s="78">
        <v>1740</v>
      </c>
      <c r="C157" s="52"/>
      <c r="D157" s="6"/>
      <c r="E157" s="6"/>
      <c r="F157" s="6"/>
      <c r="G157" s="6"/>
      <c r="H157" s="6"/>
      <c r="I157" s="57">
        <f t="shared" ref="I157:I176" si="27">SUM(C157:H157)</f>
        <v>0</v>
      </c>
      <c r="J157" s="42"/>
      <c r="K157" s="52">
        <v>4</v>
      </c>
      <c r="L157" s="85">
        <v>18</v>
      </c>
      <c r="M157" s="6">
        <v>10</v>
      </c>
      <c r="N157" s="6">
        <v>17</v>
      </c>
      <c r="O157" s="6"/>
      <c r="P157" s="6"/>
      <c r="Q157" s="57">
        <f t="shared" ref="Q157:Q176" si="28">SUM(K157:P157)</f>
        <v>49</v>
      </c>
      <c r="R157" s="91" t="str">
        <f t="shared" si="20"/>
        <v>Није положио(ла)</v>
      </c>
      <c r="S157" s="72">
        <f t="shared" si="21"/>
        <v>5</v>
      </c>
      <c r="T157" s="52">
        <f t="shared" ref="T157:T176" si="29">(C157+K157)/2</f>
        <v>2</v>
      </c>
      <c r="U157" s="6">
        <f t="shared" ref="U157:U176" si="30">(D157+L157)/2</f>
        <v>9</v>
      </c>
      <c r="V157" s="6">
        <f t="shared" ref="V157:V176" si="31">(E157+M157)/2</f>
        <v>5</v>
      </c>
      <c r="W157" s="6">
        <f t="shared" ref="W157:W176" si="32">(F157+N157)/2</f>
        <v>8.5</v>
      </c>
      <c r="X157" s="53">
        <f t="shared" ref="X157:X176" si="33">(G157+H157+O157+P157)/2</f>
        <v>0</v>
      </c>
      <c r="Y157" s="3"/>
    </row>
    <row r="158" spans="1:25" ht="15.75" thickBot="1">
      <c r="A158" s="80">
        <v>155</v>
      </c>
      <c r="B158" s="78">
        <v>1749</v>
      </c>
      <c r="C158" s="52"/>
      <c r="D158" s="6"/>
      <c r="E158" s="6"/>
      <c r="F158" s="6"/>
      <c r="G158" s="6"/>
      <c r="H158" s="6"/>
      <c r="I158" s="57">
        <f t="shared" si="27"/>
        <v>0</v>
      </c>
      <c r="J158" s="42"/>
      <c r="K158" s="52">
        <v>4</v>
      </c>
      <c r="L158" s="85">
        <v>20</v>
      </c>
      <c r="M158" s="6">
        <v>8.8000000000000007</v>
      </c>
      <c r="N158" s="6">
        <v>19</v>
      </c>
      <c r="O158" s="6"/>
      <c r="P158" s="6"/>
      <c r="Q158" s="57">
        <f t="shared" si="28"/>
        <v>51.8</v>
      </c>
      <c r="R158" s="91" t="str">
        <f t="shared" si="20"/>
        <v>Није положио(ла)</v>
      </c>
      <c r="S158" s="72">
        <f t="shared" si="21"/>
        <v>5</v>
      </c>
      <c r="T158" s="52">
        <f t="shared" si="29"/>
        <v>2</v>
      </c>
      <c r="U158" s="6">
        <f t="shared" si="30"/>
        <v>10</v>
      </c>
      <c r="V158" s="6">
        <f t="shared" si="31"/>
        <v>4.4000000000000004</v>
      </c>
      <c r="W158" s="6">
        <f t="shared" si="32"/>
        <v>9.5</v>
      </c>
      <c r="X158" s="53">
        <f t="shared" si="33"/>
        <v>0</v>
      </c>
      <c r="Y158" s="3"/>
    </row>
    <row r="159" spans="1:25" ht="15.75" thickBot="1">
      <c r="A159" s="80">
        <v>156</v>
      </c>
      <c r="B159" s="78">
        <v>1751</v>
      </c>
      <c r="C159" s="52"/>
      <c r="D159" s="6"/>
      <c r="E159" s="6"/>
      <c r="F159" s="6"/>
      <c r="G159" s="6"/>
      <c r="H159" s="6"/>
      <c r="I159" s="57">
        <f t="shared" si="27"/>
        <v>0</v>
      </c>
      <c r="J159" s="42"/>
      <c r="K159" s="52">
        <v>2</v>
      </c>
      <c r="L159" s="85">
        <v>12</v>
      </c>
      <c r="M159" s="6">
        <v>2</v>
      </c>
      <c r="N159" s="6">
        <v>14</v>
      </c>
      <c r="O159" s="6"/>
      <c r="P159" s="6"/>
      <c r="Q159" s="57">
        <f t="shared" si="28"/>
        <v>30</v>
      </c>
      <c r="R159" s="91" t="str">
        <f t="shared" si="20"/>
        <v>Није положио(ла)</v>
      </c>
      <c r="S159" s="72">
        <f t="shared" si="21"/>
        <v>5</v>
      </c>
      <c r="T159" s="52">
        <f t="shared" si="29"/>
        <v>1</v>
      </c>
      <c r="U159" s="6">
        <f t="shared" si="30"/>
        <v>6</v>
      </c>
      <c r="V159" s="6">
        <f t="shared" si="31"/>
        <v>1</v>
      </c>
      <c r="W159" s="6">
        <f t="shared" si="32"/>
        <v>7</v>
      </c>
      <c r="X159" s="53">
        <f t="shared" si="33"/>
        <v>0</v>
      </c>
      <c r="Y159" s="3"/>
    </row>
    <row r="160" spans="1:25" ht="15.75" thickBot="1">
      <c r="A160" s="80">
        <v>157</v>
      </c>
      <c r="B160" s="78">
        <v>1754</v>
      </c>
      <c r="C160" s="52"/>
      <c r="D160" s="6"/>
      <c r="E160" s="6"/>
      <c r="F160" s="6"/>
      <c r="G160" s="6"/>
      <c r="H160" s="6"/>
      <c r="I160" s="57">
        <f t="shared" si="27"/>
        <v>0</v>
      </c>
      <c r="J160" s="42"/>
      <c r="K160" s="92">
        <v>10</v>
      </c>
      <c r="L160" s="85">
        <v>11</v>
      </c>
      <c r="M160" s="6">
        <v>12.8</v>
      </c>
      <c r="N160" s="6">
        <v>20</v>
      </c>
      <c r="O160" s="6"/>
      <c r="P160" s="6"/>
      <c r="Q160" s="57">
        <f t="shared" si="28"/>
        <v>53.8</v>
      </c>
      <c r="R160" s="91" t="str">
        <f t="shared" si="20"/>
        <v>Није положио(ла)</v>
      </c>
      <c r="S160" s="72">
        <f t="shared" si="21"/>
        <v>5</v>
      </c>
      <c r="T160" s="52">
        <f t="shared" si="29"/>
        <v>5</v>
      </c>
      <c r="U160" s="6">
        <f t="shared" si="30"/>
        <v>5.5</v>
      </c>
      <c r="V160" s="6">
        <f t="shared" si="31"/>
        <v>6.4</v>
      </c>
      <c r="W160" s="6">
        <f t="shared" si="32"/>
        <v>10</v>
      </c>
      <c r="X160" s="53">
        <f t="shared" si="33"/>
        <v>0</v>
      </c>
      <c r="Y160" s="3"/>
    </row>
    <row r="161" spans="1:25" ht="15.75" thickBot="1">
      <c r="A161" s="80">
        <v>158</v>
      </c>
      <c r="B161" s="78">
        <v>1755</v>
      </c>
      <c r="C161" s="52"/>
      <c r="D161" s="6"/>
      <c r="E161" s="6"/>
      <c r="F161" s="6"/>
      <c r="G161" s="6"/>
      <c r="H161" s="6"/>
      <c r="I161" s="57">
        <f t="shared" si="27"/>
        <v>0</v>
      </c>
      <c r="J161" s="42"/>
      <c r="K161" s="52">
        <v>6</v>
      </c>
      <c r="L161" s="85">
        <v>15</v>
      </c>
      <c r="M161" s="6">
        <v>10.5</v>
      </c>
      <c r="N161" s="6">
        <v>18</v>
      </c>
      <c r="O161" s="6"/>
      <c r="P161" s="6"/>
      <c r="Q161" s="57">
        <f t="shared" si="28"/>
        <v>49.5</v>
      </c>
      <c r="R161" s="91" t="str">
        <f t="shared" si="20"/>
        <v>Није положио(ла)</v>
      </c>
      <c r="S161" s="72">
        <f t="shared" si="21"/>
        <v>5</v>
      </c>
      <c r="T161" s="52">
        <f t="shared" si="29"/>
        <v>3</v>
      </c>
      <c r="U161" s="6">
        <f t="shared" si="30"/>
        <v>7.5</v>
      </c>
      <c r="V161" s="6">
        <f t="shared" si="31"/>
        <v>5.25</v>
      </c>
      <c r="W161" s="6">
        <f t="shared" si="32"/>
        <v>9</v>
      </c>
      <c r="X161" s="53">
        <f t="shared" si="33"/>
        <v>0</v>
      </c>
      <c r="Y161" s="3"/>
    </row>
    <row r="162" spans="1:25" ht="15.75" thickBot="1">
      <c r="A162" s="80">
        <v>159</v>
      </c>
      <c r="B162" s="78">
        <v>1757</v>
      </c>
      <c r="C162" s="52"/>
      <c r="D162" s="6"/>
      <c r="E162" s="6"/>
      <c r="F162" s="6"/>
      <c r="G162" s="6"/>
      <c r="H162" s="6"/>
      <c r="I162" s="57">
        <f t="shared" si="27"/>
        <v>0</v>
      </c>
      <c r="J162" s="42"/>
      <c r="K162" s="52">
        <v>3</v>
      </c>
      <c r="L162" s="85">
        <v>15</v>
      </c>
      <c r="M162" s="6">
        <v>19</v>
      </c>
      <c r="N162" s="6"/>
      <c r="O162" s="6"/>
      <c r="P162" s="6"/>
      <c r="Q162" s="57">
        <f t="shared" si="28"/>
        <v>37</v>
      </c>
      <c r="R162" s="91" t="str">
        <f t="shared" si="20"/>
        <v>Није положио(ла)</v>
      </c>
      <c r="S162" s="72">
        <f t="shared" si="21"/>
        <v>5</v>
      </c>
      <c r="T162" s="52">
        <f t="shared" si="29"/>
        <v>1.5</v>
      </c>
      <c r="U162" s="6">
        <f t="shared" si="30"/>
        <v>7.5</v>
      </c>
      <c r="V162" s="6">
        <f t="shared" si="31"/>
        <v>9.5</v>
      </c>
      <c r="W162" s="6">
        <f t="shared" si="32"/>
        <v>0</v>
      </c>
      <c r="X162" s="53">
        <f t="shared" si="33"/>
        <v>0</v>
      </c>
      <c r="Y162" s="3"/>
    </row>
    <row r="163" spans="1:25" ht="15.75" thickBot="1">
      <c r="A163" s="80">
        <v>160</v>
      </c>
      <c r="B163" s="78">
        <v>1761</v>
      </c>
      <c r="C163" s="52"/>
      <c r="D163" s="6"/>
      <c r="E163" s="6"/>
      <c r="F163" s="6"/>
      <c r="G163" s="6"/>
      <c r="H163" s="6"/>
      <c r="I163" s="57">
        <f t="shared" si="27"/>
        <v>0</v>
      </c>
      <c r="J163" s="42"/>
      <c r="K163" s="52">
        <v>2</v>
      </c>
      <c r="L163" s="85"/>
      <c r="M163" s="6">
        <v>0.3</v>
      </c>
      <c r="N163" s="6">
        <v>18</v>
      </c>
      <c r="O163" s="6"/>
      <c r="P163" s="6"/>
      <c r="Q163" s="57">
        <f t="shared" si="28"/>
        <v>20.3</v>
      </c>
      <c r="R163" s="91" t="str">
        <f t="shared" si="20"/>
        <v>Није положио(ла)</v>
      </c>
      <c r="S163" s="72">
        <f t="shared" si="21"/>
        <v>5</v>
      </c>
      <c r="T163" s="52">
        <f t="shared" si="29"/>
        <v>1</v>
      </c>
      <c r="U163" s="6">
        <f t="shared" si="30"/>
        <v>0</v>
      </c>
      <c r="V163" s="6">
        <f t="shared" si="31"/>
        <v>0.15</v>
      </c>
      <c r="W163" s="6">
        <f t="shared" si="32"/>
        <v>9</v>
      </c>
      <c r="X163" s="53">
        <f t="shared" si="33"/>
        <v>0</v>
      </c>
      <c r="Y163" s="3"/>
    </row>
    <row r="164" spans="1:25" ht="15.75" thickBot="1">
      <c r="A164" s="80">
        <v>161</v>
      </c>
      <c r="B164" s="78">
        <v>1762</v>
      </c>
      <c r="C164" s="52"/>
      <c r="D164" s="6"/>
      <c r="E164" s="6"/>
      <c r="F164" s="6"/>
      <c r="G164" s="6"/>
      <c r="H164" s="6"/>
      <c r="I164" s="57">
        <f t="shared" si="27"/>
        <v>0</v>
      </c>
      <c r="J164" s="42"/>
      <c r="K164" s="52">
        <v>4</v>
      </c>
      <c r="L164" s="85">
        <v>19</v>
      </c>
      <c r="M164" s="6">
        <v>13.1</v>
      </c>
      <c r="N164" s="6">
        <v>18</v>
      </c>
      <c r="O164" s="6"/>
      <c r="P164" s="6"/>
      <c r="Q164" s="57">
        <f t="shared" si="28"/>
        <v>54.1</v>
      </c>
      <c r="R164" s="91" t="str">
        <f t="shared" si="20"/>
        <v>Није положио(ла)</v>
      </c>
      <c r="S164" s="72">
        <f t="shared" si="21"/>
        <v>5</v>
      </c>
      <c r="T164" s="52">
        <f t="shared" si="29"/>
        <v>2</v>
      </c>
      <c r="U164" s="6">
        <f t="shared" si="30"/>
        <v>9.5</v>
      </c>
      <c r="V164" s="6">
        <f t="shared" si="31"/>
        <v>6.55</v>
      </c>
      <c r="W164" s="6">
        <f t="shared" si="32"/>
        <v>9</v>
      </c>
      <c r="X164" s="53">
        <f t="shared" si="33"/>
        <v>0</v>
      </c>
      <c r="Y164" s="3"/>
    </row>
    <row r="165" spans="1:25" ht="15.75" thickBot="1">
      <c r="A165" s="80">
        <v>162</v>
      </c>
      <c r="B165" s="78">
        <v>1764</v>
      </c>
      <c r="C165" s="52"/>
      <c r="D165" s="6"/>
      <c r="E165" s="6"/>
      <c r="F165" s="6"/>
      <c r="G165" s="6"/>
      <c r="H165" s="6"/>
      <c r="I165" s="57">
        <f t="shared" si="27"/>
        <v>0</v>
      </c>
      <c r="J165" s="42"/>
      <c r="K165" s="52">
        <v>4</v>
      </c>
      <c r="L165" s="85">
        <v>20</v>
      </c>
      <c r="M165" s="6">
        <v>10.3</v>
      </c>
      <c r="N165" s="6">
        <v>17</v>
      </c>
      <c r="O165" s="6"/>
      <c r="P165" s="6"/>
      <c r="Q165" s="57">
        <f t="shared" si="28"/>
        <v>51.3</v>
      </c>
      <c r="R165" s="91" t="str">
        <f t="shared" si="20"/>
        <v>Није положио(ла)</v>
      </c>
      <c r="S165" s="72">
        <f t="shared" si="21"/>
        <v>5</v>
      </c>
      <c r="T165" s="52">
        <f t="shared" si="29"/>
        <v>2</v>
      </c>
      <c r="U165" s="6">
        <f t="shared" si="30"/>
        <v>10</v>
      </c>
      <c r="V165" s="6">
        <f t="shared" si="31"/>
        <v>5.15</v>
      </c>
      <c r="W165" s="6">
        <f t="shared" si="32"/>
        <v>8.5</v>
      </c>
      <c r="X165" s="53">
        <f t="shared" si="33"/>
        <v>0</v>
      </c>
      <c r="Y165" s="3"/>
    </row>
    <row r="166" spans="1:25" ht="15.75" thickBot="1">
      <c r="A166" s="80">
        <v>163</v>
      </c>
      <c r="B166" s="78">
        <v>1766</v>
      </c>
      <c r="C166" s="52"/>
      <c r="D166" s="6"/>
      <c r="E166" s="6"/>
      <c r="F166" s="6"/>
      <c r="G166" s="6"/>
      <c r="H166" s="6"/>
      <c r="I166" s="57">
        <f t="shared" si="27"/>
        <v>0</v>
      </c>
      <c r="J166" s="42"/>
      <c r="K166" s="52">
        <v>4</v>
      </c>
      <c r="L166" s="85">
        <v>18</v>
      </c>
      <c r="M166" s="6">
        <v>5.7</v>
      </c>
      <c r="N166" s="6">
        <v>18</v>
      </c>
      <c r="O166" s="6"/>
      <c r="P166" s="6"/>
      <c r="Q166" s="57">
        <f t="shared" si="28"/>
        <v>45.7</v>
      </c>
      <c r="R166" s="91" t="str">
        <f t="shared" si="20"/>
        <v>Није положио(ла)</v>
      </c>
      <c r="S166" s="72">
        <f t="shared" si="21"/>
        <v>5</v>
      </c>
      <c r="T166" s="52">
        <f t="shared" si="29"/>
        <v>2</v>
      </c>
      <c r="U166" s="6">
        <f t="shared" si="30"/>
        <v>9</v>
      </c>
      <c r="V166" s="6">
        <f t="shared" si="31"/>
        <v>2.85</v>
      </c>
      <c r="W166" s="6">
        <f t="shared" si="32"/>
        <v>9</v>
      </c>
      <c r="X166" s="53">
        <f t="shared" si="33"/>
        <v>0</v>
      </c>
      <c r="Y166" s="3"/>
    </row>
    <row r="167" spans="1:25" ht="15.75" thickBot="1">
      <c r="A167" s="80">
        <v>164</v>
      </c>
      <c r="B167" s="78">
        <v>1771</v>
      </c>
      <c r="C167" s="52"/>
      <c r="D167" s="6"/>
      <c r="E167" s="6"/>
      <c r="F167" s="6"/>
      <c r="G167" s="6"/>
      <c r="H167" s="6"/>
      <c r="I167" s="57">
        <f t="shared" si="27"/>
        <v>0</v>
      </c>
      <c r="J167" s="42"/>
      <c r="K167" s="52">
        <v>10</v>
      </c>
      <c r="L167" s="85">
        <v>20</v>
      </c>
      <c r="M167" s="6">
        <v>19</v>
      </c>
      <c r="N167" s="6">
        <v>20</v>
      </c>
      <c r="O167" s="6"/>
      <c r="P167" s="6"/>
      <c r="Q167" s="57">
        <f t="shared" si="28"/>
        <v>69</v>
      </c>
      <c r="R167" s="91" t="str">
        <f t="shared" si="20"/>
        <v>Није положио(ла)</v>
      </c>
      <c r="S167" s="72">
        <f t="shared" si="21"/>
        <v>5</v>
      </c>
      <c r="T167" s="52">
        <f t="shared" si="29"/>
        <v>5</v>
      </c>
      <c r="U167" s="6">
        <f t="shared" si="30"/>
        <v>10</v>
      </c>
      <c r="V167" s="6">
        <f t="shared" si="31"/>
        <v>9.5</v>
      </c>
      <c r="W167" s="6">
        <f t="shared" si="32"/>
        <v>10</v>
      </c>
      <c r="X167" s="53">
        <f t="shared" si="33"/>
        <v>0</v>
      </c>
      <c r="Y167" s="3"/>
    </row>
    <row r="168" spans="1:25" ht="15.75" thickBot="1">
      <c r="A168" s="80">
        <v>165</v>
      </c>
      <c r="B168" s="78">
        <v>1775</v>
      </c>
      <c r="C168" s="52"/>
      <c r="D168" s="6"/>
      <c r="E168" s="6"/>
      <c r="F168" s="6"/>
      <c r="G168" s="6"/>
      <c r="H168" s="6"/>
      <c r="I168" s="57">
        <f t="shared" si="27"/>
        <v>0</v>
      </c>
      <c r="J168" s="42"/>
      <c r="K168" s="52">
        <v>7</v>
      </c>
      <c r="L168" s="85">
        <v>19</v>
      </c>
      <c r="M168" s="6">
        <v>14.2</v>
      </c>
      <c r="N168" s="6">
        <v>20</v>
      </c>
      <c r="O168" s="6"/>
      <c r="P168" s="6"/>
      <c r="Q168" s="57">
        <f t="shared" si="28"/>
        <v>60.2</v>
      </c>
      <c r="R168" s="91" t="str">
        <f t="shared" si="20"/>
        <v>Није положио(ла)</v>
      </c>
      <c r="S168" s="72">
        <f t="shared" si="21"/>
        <v>5</v>
      </c>
      <c r="T168" s="52">
        <f t="shared" si="29"/>
        <v>3.5</v>
      </c>
      <c r="U168" s="6">
        <f t="shared" si="30"/>
        <v>9.5</v>
      </c>
      <c r="V168" s="6">
        <f t="shared" si="31"/>
        <v>7.1</v>
      </c>
      <c r="W168" s="6">
        <f t="shared" si="32"/>
        <v>10</v>
      </c>
      <c r="X168" s="53">
        <f t="shared" si="33"/>
        <v>0</v>
      </c>
      <c r="Y168" s="3"/>
    </row>
    <row r="169" spans="1:25" ht="15.75" thickBot="1">
      <c r="A169" s="80">
        <v>166</v>
      </c>
      <c r="B169" s="78">
        <v>1781</v>
      </c>
      <c r="C169" s="52"/>
      <c r="D169" s="6"/>
      <c r="E169" s="6"/>
      <c r="F169" s="6"/>
      <c r="G169" s="6"/>
      <c r="H169" s="6"/>
      <c r="I169" s="57">
        <f t="shared" si="27"/>
        <v>0</v>
      </c>
      <c r="J169" s="42"/>
      <c r="K169" s="92">
        <v>10</v>
      </c>
      <c r="L169" s="85">
        <v>18</v>
      </c>
      <c r="M169" s="6">
        <v>6.5</v>
      </c>
      <c r="N169" s="6">
        <v>20</v>
      </c>
      <c r="O169" s="6"/>
      <c r="P169" s="6"/>
      <c r="Q169" s="57">
        <f t="shared" si="28"/>
        <v>54.5</v>
      </c>
      <c r="R169" s="91" t="str">
        <f t="shared" si="20"/>
        <v>Није положио(ла)</v>
      </c>
      <c r="S169" s="72">
        <f t="shared" si="21"/>
        <v>5</v>
      </c>
      <c r="T169" s="52">
        <f t="shared" si="29"/>
        <v>5</v>
      </c>
      <c r="U169" s="6">
        <f t="shared" si="30"/>
        <v>9</v>
      </c>
      <c r="V169" s="6">
        <f t="shared" si="31"/>
        <v>3.25</v>
      </c>
      <c r="W169" s="6">
        <f t="shared" si="32"/>
        <v>10</v>
      </c>
      <c r="X169" s="53">
        <f t="shared" si="33"/>
        <v>0</v>
      </c>
      <c r="Y169" s="3"/>
    </row>
    <row r="170" spans="1:25" ht="15.75" thickBot="1">
      <c r="A170" s="80">
        <v>167</v>
      </c>
      <c r="B170" s="78">
        <v>1789</v>
      </c>
      <c r="C170" s="52"/>
      <c r="D170" s="6"/>
      <c r="E170" s="6"/>
      <c r="F170" s="6"/>
      <c r="G170" s="6"/>
      <c r="H170" s="6"/>
      <c r="I170" s="57">
        <f t="shared" si="27"/>
        <v>0</v>
      </c>
      <c r="J170" s="42"/>
      <c r="K170" s="52">
        <v>7</v>
      </c>
      <c r="L170" s="85">
        <v>16</v>
      </c>
      <c r="M170" s="6">
        <v>15.7</v>
      </c>
      <c r="N170" s="6">
        <v>18</v>
      </c>
      <c r="O170" s="6"/>
      <c r="P170" s="6"/>
      <c r="Q170" s="57">
        <f t="shared" si="28"/>
        <v>56.7</v>
      </c>
      <c r="R170" s="91" t="str">
        <f t="shared" si="20"/>
        <v>Није положио(ла)</v>
      </c>
      <c r="S170" s="72">
        <f t="shared" si="21"/>
        <v>5</v>
      </c>
      <c r="T170" s="52">
        <f t="shared" si="29"/>
        <v>3.5</v>
      </c>
      <c r="U170" s="6">
        <f t="shared" si="30"/>
        <v>8</v>
      </c>
      <c r="V170" s="6">
        <f t="shared" si="31"/>
        <v>7.85</v>
      </c>
      <c r="W170" s="6">
        <f t="shared" si="32"/>
        <v>9</v>
      </c>
      <c r="X170" s="53">
        <f t="shared" si="33"/>
        <v>0</v>
      </c>
      <c r="Y170" s="3"/>
    </row>
    <row r="171" spans="1:25" ht="15.75" thickBot="1">
      <c r="A171" s="80">
        <v>168</v>
      </c>
      <c r="B171" s="78">
        <v>1802</v>
      </c>
      <c r="C171" s="52"/>
      <c r="D171" s="6"/>
      <c r="E171" s="6"/>
      <c r="F171" s="6"/>
      <c r="G171" s="6"/>
      <c r="H171" s="6"/>
      <c r="I171" s="57">
        <f t="shared" si="27"/>
        <v>0</v>
      </c>
      <c r="J171" s="42"/>
      <c r="K171" s="52">
        <v>7</v>
      </c>
      <c r="L171" s="85">
        <v>20</v>
      </c>
      <c r="M171" s="6">
        <v>14.7</v>
      </c>
      <c r="N171" s="6">
        <v>20</v>
      </c>
      <c r="O171" s="6"/>
      <c r="P171" s="6"/>
      <c r="Q171" s="57">
        <f t="shared" si="28"/>
        <v>61.7</v>
      </c>
      <c r="R171" s="91" t="str">
        <f t="shared" si="20"/>
        <v>Није положио(ла)</v>
      </c>
      <c r="S171" s="72">
        <f t="shared" si="21"/>
        <v>5</v>
      </c>
      <c r="T171" s="52">
        <f t="shared" si="29"/>
        <v>3.5</v>
      </c>
      <c r="U171" s="6">
        <f t="shared" si="30"/>
        <v>10</v>
      </c>
      <c r="V171" s="6">
        <f t="shared" si="31"/>
        <v>7.35</v>
      </c>
      <c r="W171" s="6">
        <f t="shared" si="32"/>
        <v>10</v>
      </c>
      <c r="X171" s="53">
        <f t="shared" si="33"/>
        <v>0</v>
      </c>
      <c r="Y171" s="3"/>
    </row>
    <row r="172" spans="1:25" ht="15.75" thickBot="1">
      <c r="A172" s="80">
        <v>169</v>
      </c>
      <c r="B172" s="78">
        <v>1813</v>
      </c>
      <c r="C172" s="52"/>
      <c r="D172" s="6"/>
      <c r="E172" s="6"/>
      <c r="F172" s="6"/>
      <c r="G172" s="6"/>
      <c r="H172" s="6"/>
      <c r="I172" s="57">
        <f t="shared" si="27"/>
        <v>0</v>
      </c>
      <c r="J172" s="42"/>
      <c r="K172" s="52">
        <v>6</v>
      </c>
      <c r="L172" s="85">
        <v>14</v>
      </c>
      <c r="M172" s="6">
        <v>16.3</v>
      </c>
      <c r="N172" s="6">
        <v>19</v>
      </c>
      <c r="O172" s="6"/>
      <c r="P172" s="6"/>
      <c r="Q172" s="57">
        <f t="shared" si="28"/>
        <v>55.3</v>
      </c>
      <c r="R172" s="91" t="str">
        <f t="shared" si="20"/>
        <v>Није положио(ла)</v>
      </c>
      <c r="S172" s="72">
        <f t="shared" si="21"/>
        <v>5</v>
      </c>
      <c r="T172" s="52">
        <f t="shared" si="29"/>
        <v>3</v>
      </c>
      <c r="U172" s="6">
        <f t="shared" si="30"/>
        <v>7</v>
      </c>
      <c r="V172" s="6">
        <f t="shared" si="31"/>
        <v>8.15</v>
      </c>
      <c r="W172" s="6">
        <f t="shared" si="32"/>
        <v>9.5</v>
      </c>
      <c r="X172" s="53">
        <f t="shared" si="33"/>
        <v>0</v>
      </c>
      <c r="Y172" s="3"/>
    </row>
    <row r="173" spans="1:25" ht="15.75" thickBot="1">
      <c r="A173" s="80">
        <v>170</v>
      </c>
      <c r="B173" s="78">
        <v>1819</v>
      </c>
      <c r="C173" s="52"/>
      <c r="D173" s="6"/>
      <c r="E173" s="6"/>
      <c r="F173" s="6"/>
      <c r="G173" s="6"/>
      <c r="H173" s="6"/>
      <c r="I173" s="57">
        <f t="shared" si="27"/>
        <v>0</v>
      </c>
      <c r="J173" s="42"/>
      <c r="K173" s="52">
        <v>8</v>
      </c>
      <c r="L173" s="85">
        <v>20</v>
      </c>
      <c r="M173" s="6">
        <v>15</v>
      </c>
      <c r="N173" s="6">
        <v>20</v>
      </c>
      <c r="O173" s="6"/>
      <c r="P173" s="6"/>
      <c r="Q173" s="57">
        <f t="shared" si="28"/>
        <v>63</v>
      </c>
      <c r="R173" s="91" t="str">
        <f t="shared" si="20"/>
        <v>Није положио(ла)</v>
      </c>
      <c r="S173" s="72">
        <f t="shared" si="21"/>
        <v>5</v>
      </c>
      <c r="T173" s="52">
        <f t="shared" si="29"/>
        <v>4</v>
      </c>
      <c r="U173" s="6">
        <f t="shared" si="30"/>
        <v>10</v>
      </c>
      <c r="V173" s="6">
        <f t="shared" si="31"/>
        <v>7.5</v>
      </c>
      <c r="W173" s="6">
        <f t="shared" si="32"/>
        <v>10</v>
      </c>
      <c r="X173" s="53">
        <f t="shared" si="33"/>
        <v>0</v>
      </c>
      <c r="Y173" s="3"/>
    </row>
    <row r="174" spans="1:25" ht="15.75" thickBot="1">
      <c r="A174" s="80">
        <v>171</v>
      </c>
      <c r="B174" s="78">
        <v>1822</v>
      </c>
      <c r="C174" s="52"/>
      <c r="D174" s="6"/>
      <c r="E174" s="6"/>
      <c r="F174" s="6"/>
      <c r="G174" s="6"/>
      <c r="H174" s="6"/>
      <c r="I174" s="57">
        <f t="shared" si="27"/>
        <v>0</v>
      </c>
      <c r="J174" s="42"/>
      <c r="K174" s="52">
        <v>6</v>
      </c>
      <c r="L174" s="85">
        <v>17</v>
      </c>
      <c r="M174" s="6">
        <v>11</v>
      </c>
      <c r="N174" s="6">
        <v>19</v>
      </c>
      <c r="O174" s="6"/>
      <c r="P174" s="6"/>
      <c r="Q174" s="57">
        <f t="shared" si="28"/>
        <v>53</v>
      </c>
      <c r="R174" s="91" t="str">
        <f t="shared" si="20"/>
        <v>Није положио(ла)</v>
      </c>
      <c r="S174" s="72">
        <f t="shared" si="21"/>
        <v>5</v>
      </c>
      <c r="T174" s="52">
        <f t="shared" si="29"/>
        <v>3</v>
      </c>
      <c r="U174" s="6">
        <f t="shared" si="30"/>
        <v>8.5</v>
      </c>
      <c r="V174" s="6">
        <f t="shared" si="31"/>
        <v>5.5</v>
      </c>
      <c r="W174" s="6">
        <f t="shared" si="32"/>
        <v>9.5</v>
      </c>
      <c r="X174" s="53">
        <f t="shared" si="33"/>
        <v>0</v>
      </c>
      <c r="Y174" s="3"/>
    </row>
    <row r="175" spans="1:25" ht="15.75" thickBot="1">
      <c r="A175" s="80">
        <v>172</v>
      </c>
      <c r="B175" s="78">
        <v>1824</v>
      </c>
      <c r="C175" s="62"/>
      <c r="D175" s="59"/>
      <c r="E175" s="59"/>
      <c r="F175" s="59"/>
      <c r="G175" s="59"/>
      <c r="H175" s="59"/>
      <c r="I175" s="61">
        <f t="shared" si="27"/>
        <v>0</v>
      </c>
      <c r="J175" s="60"/>
      <c r="K175" s="93">
        <v>10</v>
      </c>
      <c r="L175" s="85">
        <v>11</v>
      </c>
      <c r="M175" s="59">
        <v>8.6</v>
      </c>
      <c r="N175" s="59">
        <v>20</v>
      </c>
      <c r="O175" s="59"/>
      <c r="P175" s="59"/>
      <c r="Q175" s="61">
        <f t="shared" si="28"/>
        <v>49.6</v>
      </c>
      <c r="R175" s="91" t="str">
        <f t="shared" si="20"/>
        <v>Није положио(ла)</v>
      </c>
      <c r="S175" s="72">
        <f t="shared" si="21"/>
        <v>5</v>
      </c>
      <c r="T175" s="62">
        <f t="shared" si="29"/>
        <v>5</v>
      </c>
      <c r="U175" s="59">
        <f t="shared" si="30"/>
        <v>5.5</v>
      </c>
      <c r="V175" s="59">
        <f t="shared" si="31"/>
        <v>4.3</v>
      </c>
      <c r="W175" s="59">
        <f t="shared" si="32"/>
        <v>10</v>
      </c>
      <c r="X175" s="63">
        <f t="shared" si="33"/>
        <v>0</v>
      </c>
      <c r="Y175" s="3"/>
    </row>
    <row r="176" spans="1:25" ht="15.75" thickBot="1">
      <c r="A176" s="80">
        <v>173</v>
      </c>
      <c r="B176" s="78">
        <v>1838</v>
      </c>
      <c r="C176" s="52"/>
      <c r="D176" s="6"/>
      <c r="E176" s="6"/>
      <c r="F176" s="6"/>
      <c r="G176" s="6"/>
      <c r="H176" s="6"/>
      <c r="I176" s="57">
        <f t="shared" si="27"/>
        <v>0</v>
      </c>
      <c r="J176" s="42"/>
      <c r="K176" s="52">
        <v>8</v>
      </c>
      <c r="L176" s="85">
        <v>11</v>
      </c>
      <c r="M176" s="6">
        <v>13</v>
      </c>
      <c r="N176" s="6">
        <v>20</v>
      </c>
      <c r="O176" s="6"/>
      <c r="P176" s="6"/>
      <c r="Q176" s="57">
        <f t="shared" si="28"/>
        <v>52</v>
      </c>
      <c r="R176" s="91" t="str">
        <f t="shared" si="20"/>
        <v>Није положио(ла)</v>
      </c>
      <c r="S176" s="72">
        <f t="shared" si="21"/>
        <v>5</v>
      </c>
      <c r="T176" s="52">
        <f t="shared" si="29"/>
        <v>4</v>
      </c>
      <c r="U176" s="6">
        <f t="shared" si="30"/>
        <v>5.5</v>
      </c>
      <c r="V176" s="6">
        <f t="shared" si="31"/>
        <v>6.5</v>
      </c>
      <c r="W176" s="6">
        <f t="shared" si="32"/>
        <v>10</v>
      </c>
      <c r="X176" s="53">
        <f t="shared" si="33"/>
        <v>0</v>
      </c>
      <c r="Y176" s="3"/>
    </row>
    <row r="177" spans="1:25" ht="15.75" thickBot="1">
      <c r="A177" s="80">
        <v>174</v>
      </c>
      <c r="B177" s="78">
        <v>1839</v>
      </c>
      <c r="C177" s="52"/>
      <c r="D177" s="6"/>
      <c r="E177" s="6"/>
      <c r="F177" s="6"/>
      <c r="G177" s="6"/>
      <c r="H177" s="6"/>
      <c r="I177" s="57">
        <f t="shared" ref="I177:I180" si="34">SUM(C177:H177)</f>
        <v>0</v>
      </c>
      <c r="J177" s="42"/>
      <c r="K177" s="52">
        <v>4</v>
      </c>
      <c r="L177" s="85">
        <v>17</v>
      </c>
      <c r="M177" s="6">
        <v>5.2</v>
      </c>
      <c r="N177" s="6">
        <v>18</v>
      </c>
      <c r="O177" s="6"/>
      <c r="P177" s="6"/>
      <c r="Q177" s="57">
        <f t="shared" ref="Q177:Q180" si="35">SUM(K177:P177)</f>
        <v>44.2</v>
      </c>
      <c r="R177" s="91" t="str">
        <f t="shared" si="20"/>
        <v>Није положио(ла)</v>
      </c>
      <c r="S177" s="72">
        <f t="shared" si="21"/>
        <v>5</v>
      </c>
      <c r="T177" s="52">
        <f t="shared" ref="T177:T180" si="36">(C177+K177)/2</f>
        <v>2</v>
      </c>
      <c r="U177" s="6">
        <f t="shared" ref="U177:U180" si="37">(D177+L177)/2</f>
        <v>8.5</v>
      </c>
      <c r="V177" s="6">
        <f t="shared" ref="V177:V180" si="38">(E177+M177)/2</f>
        <v>2.6</v>
      </c>
      <c r="W177" s="6">
        <f t="shared" ref="W177:W180" si="39">(F177+N177)/2</f>
        <v>9</v>
      </c>
      <c r="X177" s="53">
        <f t="shared" ref="X177:X180" si="40">(G177+H177+O177+P177)/2</f>
        <v>0</v>
      </c>
      <c r="Y177" s="3"/>
    </row>
    <row r="178" spans="1:25" ht="15.75" thickBot="1">
      <c r="A178" s="80">
        <v>175</v>
      </c>
      <c r="B178" s="78">
        <v>1844</v>
      </c>
      <c r="C178" s="52"/>
      <c r="D178" s="6"/>
      <c r="E178" s="6"/>
      <c r="F178" s="6"/>
      <c r="G178" s="6"/>
      <c r="H178" s="6"/>
      <c r="I178" s="57">
        <f t="shared" si="34"/>
        <v>0</v>
      </c>
      <c r="J178" s="42"/>
      <c r="K178" s="52">
        <v>4</v>
      </c>
      <c r="L178" s="85">
        <v>17</v>
      </c>
      <c r="M178" s="6">
        <v>8.1</v>
      </c>
      <c r="N178" s="6">
        <v>18</v>
      </c>
      <c r="O178" s="6"/>
      <c r="P178" s="6"/>
      <c r="Q178" s="57">
        <f t="shared" si="35"/>
        <v>47.1</v>
      </c>
      <c r="R178" s="91" t="str">
        <f t="shared" si="20"/>
        <v>Није положио(ла)</v>
      </c>
      <c r="S178" s="72">
        <f t="shared" si="21"/>
        <v>5</v>
      </c>
      <c r="T178" s="52">
        <f t="shared" si="36"/>
        <v>2</v>
      </c>
      <c r="U178" s="6">
        <f t="shared" si="37"/>
        <v>8.5</v>
      </c>
      <c r="V178" s="6">
        <f t="shared" si="38"/>
        <v>4.05</v>
      </c>
      <c r="W178" s="6">
        <f t="shared" si="39"/>
        <v>9</v>
      </c>
      <c r="X178" s="53">
        <f t="shared" si="40"/>
        <v>0</v>
      </c>
      <c r="Y178" s="3"/>
    </row>
    <row r="179" spans="1:25" ht="15.75" thickBot="1">
      <c r="A179" s="80">
        <v>176</v>
      </c>
      <c r="B179" s="78">
        <v>1922</v>
      </c>
      <c r="C179" s="52"/>
      <c r="D179" s="6"/>
      <c r="E179" s="6"/>
      <c r="F179" s="6"/>
      <c r="G179" s="6"/>
      <c r="H179" s="6"/>
      <c r="I179" s="57">
        <f t="shared" si="34"/>
        <v>0</v>
      </c>
      <c r="J179" s="42"/>
      <c r="K179" s="52">
        <v>7</v>
      </c>
      <c r="L179" s="85">
        <v>18</v>
      </c>
      <c r="M179" s="6">
        <v>8</v>
      </c>
      <c r="N179" s="6">
        <v>18</v>
      </c>
      <c r="O179" s="6"/>
      <c r="P179" s="6"/>
      <c r="Q179" s="57">
        <f t="shared" si="35"/>
        <v>51</v>
      </c>
      <c r="R179" s="91" t="str">
        <f t="shared" si="20"/>
        <v>Није положио(ла)</v>
      </c>
      <c r="S179" s="72">
        <f t="shared" si="21"/>
        <v>5</v>
      </c>
      <c r="T179" s="52">
        <f t="shared" si="36"/>
        <v>3.5</v>
      </c>
      <c r="U179" s="6">
        <f t="shared" si="37"/>
        <v>9</v>
      </c>
      <c r="V179" s="6">
        <f t="shared" si="38"/>
        <v>4</v>
      </c>
      <c r="W179" s="6">
        <f t="shared" si="39"/>
        <v>9</v>
      </c>
      <c r="X179" s="53">
        <f t="shared" si="40"/>
        <v>0</v>
      </c>
      <c r="Y179" s="3"/>
    </row>
    <row r="180" spans="1:25" ht="15.75" thickBot="1">
      <c r="A180" s="81">
        <v>177</v>
      </c>
      <c r="B180" s="78">
        <v>2323</v>
      </c>
      <c r="C180" s="54"/>
      <c r="D180" s="37"/>
      <c r="E180" s="37"/>
      <c r="F180" s="37"/>
      <c r="G180" s="37"/>
      <c r="H180" s="37"/>
      <c r="I180" s="58">
        <f t="shared" si="34"/>
        <v>0</v>
      </c>
      <c r="J180" s="43"/>
      <c r="K180" s="54"/>
      <c r="L180" s="88"/>
      <c r="M180" s="37"/>
      <c r="N180" s="37"/>
      <c r="O180" s="37"/>
      <c r="P180" s="37"/>
      <c r="Q180" s="58">
        <f t="shared" si="35"/>
        <v>0</v>
      </c>
      <c r="R180" s="91" t="str">
        <f t="shared" si="20"/>
        <v>Није положио(ла)</v>
      </c>
      <c r="S180" s="72">
        <f t="shared" si="21"/>
        <v>5</v>
      </c>
      <c r="T180" s="54">
        <f t="shared" si="36"/>
        <v>0</v>
      </c>
      <c r="U180" s="37">
        <f t="shared" si="37"/>
        <v>0</v>
      </c>
      <c r="V180" s="37">
        <f t="shared" si="38"/>
        <v>0</v>
      </c>
      <c r="W180" s="37">
        <f t="shared" si="39"/>
        <v>0</v>
      </c>
      <c r="X180" s="55">
        <f t="shared" si="40"/>
        <v>0</v>
      </c>
      <c r="Y180" s="3"/>
    </row>
    <row r="181" spans="1:25">
      <c r="A181" s="5"/>
      <c r="C181" s="4"/>
      <c r="D181" s="4"/>
      <c r="E181" s="4"/>
      <c r="F181" s="4"/>
      <c r="G181" s="4"/>
      <c r="H181" s="4"/>
      <c r="I181" s="4"/>
      <c r="J181" s="4"/>
      <c r="K181" s="4"/>
      <c r="L181" s="89"/>
      <c r="M181" s="4"/>
      <c r="N181" s="4"/>
      <c r="O181" s="4"/>
      <c r="P181" s="4"/>
      <c r="Q181" s="5"/>
      <c r="R181" s="65"/>
      <c r="S181" s="4"/>
      <c r="T181" s="4"/>
      <c r="U181" s="4"/>
      <c r="V181" s="4"/>
      <c r="W181" s="4"/>
      <c r="X181" s="4"/>
    </row>
  </sheetData>
  <mergeCells count="3">
    <mergeCell ref="K2:Q2"/>
    <mergeCell ref="C2:I2"/>
    <mergeCell ref="T2:X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Predispitni poeni</vt:lpstr>
      <vt:lpstr>'Predispitni poeni'!Print_Area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2014-06-22T15:00:17Z</cp:lastPrinted>
  <dcterms:created xsi:type="dcterms:W3CDTF">2012-05-10T08:39:06Z</dcterms:created>
  <dcterms:modified xsi:type="dcterms:W3CDTF">2020-08-13T08:26:42Z</dcterms:modified>
</cp:coreProperties>
</file>