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N9" s="1"/>
  <c r="H10"/>
  <c r="K10" s="1"/>
  <c r="N10" s="1"/>
  <c r="H11"/>
  <c r="K11" s="1"/>
  <c r="H12"/>
  <c r="H13"/>
  <c r="K13" s="1"/>
  <c r="H14"/>
  <c r="K14" s="1"/>
  <c r="H15"/>
  <c r="K15" s="1"/>
  <c r="H16"/>
  <c r="H17"/>
  <c r="K17" s="1"/>
  <c r="N17" s="1"/>
  <c r="H18"/>
  <c r="H19"/>
  <c r="K19" s="1"/>
  <c r="N19" s="1"/>
  <c r="H20"/>
  <c r="K20" s="1"/>
  <c r="M20" s="1"/>
  <c r="H21"/>
  <c r="K21" s="1"/>
  <c r="N21" s="1"/>
  <c r="H22"/>
  <c r="H23"/>
  <c r="K23" s="1"/>
  <c r="N23" s="1"/>
  <c r="H24"/>
  <c r="H25"/>
  <c r="K25" s="1"/>
  <c r="N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M16" s="1"/>
  <c r="K18"/>
  <c r="M18" s="1"/>
  <c r="K22"/>
  <c r="M22" s="1"/>
  <c r="K24"/>
  <c r="M24" s="1"/>
  <c r="K26"/>
  <c r="M26" s="1"/>
  <c r="K27"/>
  <c r="N27" s="1"/>
  <c r="K28"/>
  <c r="M28" s="1"/>
  <c r="K29"/>
  <c r="N29" s="1"/>
  <c r="K30"/>
  <c r="N30" s="1"/>
  <c r="K31"/>
  <c r="N31" s="1"/>
  <c r="K32"/>
  <c r="N32" s="1"/>
  <c r="K33"/>
  <c r="N33" s="1"/>
  <c r="K34"/>
  <c r="M34" s="1"/>
  <c r="K35"/>
  <c r="N35" s="1"/>
  <c r="K36"/>
  <c r="N36" s="1"/>
  <c r="K37"/>
  <c r="N37" s="1"/>
  <c r="K38"/>
  <c r="N38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N15" l="1"/>
  <c r="M15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8"/>
  <c r="N34"/>
  <c r="M10"/>
  <c r="M33"/>
  <c r="N28"/>
  <c r="M32"/>
  <c r="M31"/>
  <c r="M30"/>
  <c r="M29"/>
  <c r="M27"/>
  <c r="N26"/>
  <c r="M25"/>
  <c r="N24"/>
  <c r="M23"/>
  <c r="N22"/>
  <c r="M21"/>
  <c r="N20"/>
  <c r="M19"/>
  <c r="N18"/>
  <c r="M17"/>
  <c r="N16"/>
  <c r="N14"/>
  <c r="M14"/>
  <c r="N13"/>
  <c r="M13"/>
  <c r="M12"/>
  <c r="N11"/>
  <c r="M11"/>
  <c r="M9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<sst xmlns="http://schemas.openxmlformats.org/spreadsheetml/2006/main" count="22" uniqueCount="22">
  <si>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</si>
  <si>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</si>
  <si>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</si>
  <si>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</si>
  <si>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</si>
  <si>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</si>
  <si>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</si>
  <si>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</si>
  <si>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</si>
  <si>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</si>
  <si>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</si>
  <si>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</si>
  <si>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</si>
  <si>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</si>
  <si>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</si>
  <si>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</si>
  <si>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</si>
  <si>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</si>
  <si>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</si>
  <si>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</si>
  <si>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козметичар естетичар - друга година</t>
  </si>
  <si>
    <t>Информатика у здравству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</si>
</sst>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90" zoomScaleNormal="9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1"/>
    </row>
    <row r="2" spans="1:15" ht="26.25" customHeight="1" thickBot="1">
      <c r="A2" s="68" t="s">
        <v>14</v>
      </c>
      <c r="B2" s="68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8" t="s">
        <v>17</v>
      </c>
      <c r="B3" s="68"/>
      <c r="C3" s="27">
        <v>4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7" t="s">
        <v>2</v>
      </c>
      <c r="B4" s="68"/>
      <c r="C4" s="63" t="s">
        <v>21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"/>
    </row>
    <row r="5" spans="1:15" ht="34.5" customHeight="1" thickBot="1">
      <c r="A5" s="67" t="s">
        <v>9</v>
      </c>
      <c r="B5" s="68"/>
      <c r="C5" s="63" t="s">
        <v>20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1"/>
    </row>
    <row r="6" spans="1:15" ht="34.5" customHeight="1" thickBot="1">
      <c r="A6" s="14"/>
      <c r="B6" s="15"/>
      <c r="C6" s="60" t="s">
        <v>15</v>
      </c>
      <c r="D6" s="61"/>
      <c r="E6" s="61"/>
      <c r="F6" s="61"/>
      <c r="G6" s="62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8">
        <v>1350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9">
        <f>SUM(H8,I8,J8)</f>
        <v>0</v>
      </c>
      <c r="L8" s="6"/>
      <c r="M8" s="45" t="str">
        <f>IF(K8&gt;=51,K8,"Није положио(ла)")</f>
        <v>Није положио(ла)</v>
      </c>
      <c r="N8" s="10">
        <f>IF(AND(K8&lt;=100,K8&gt;=91),10,IF(AND(K8&lt;91,K8&gt;=81),9,IF(AND(K8&lt;81,K8&gt;=71),8,IF(AND(K8&lt;71,K8&gt;=61),7,IF(AND(K8&lt;61,K8&gt;=51),6,5)))))</f>
        <v>5</v>
      </c>
      <c r="O8" s="1"/>
    </row>
    <row r="9" spans="1:15" ht="15.75" thickBot="1">
      <c r="A9" s="23">
        <v>2</v>
      </c>
      <c r="B9" s="59">
        <v>2106</v>
      </c>
      <c r="C9" s="33">
        <v>18</v>
      </c>
      <c r="D9" s="33"/>
      <c r="E9" s="34">
        <v>10</v>
      </c>
      <c r="F9" s="33">
        <v>2</v>
      </c>
      <c r="G9" s="33"/>
      <c r="H9" s="11">
        <f t="shared" ref="H9:H72" si="0">SUM(C9:G9)</f>
        <v>30</v>
      </c>
      <c r="I9" s="41"/>
      <c r="J9" s="41"/>
      <c r="K9" s="11">
        <f t="shared" ref="K9:K72" si="1">SUM(H9,I9,J9)</f>
        <v>30</v>
      </c>
      <c r="L9" s="7"/>
      <c r="M9" s="45" t="str">
        <f t="shared" ref="M9:M33" si="2">IF(K9&gt;=51,K9,"Није положио(ла)")</f>
        <v>Није положио(ла)</v>
      </c>
      <c r="N9" s="10">
        <f t="shared" ref="N9:N34" si="3">IF(AND(K9&lt;=100,K9&gt;=91),10,IF(AND(K9&lt;91,K9&gt;=81),9,IF(AND(K9&lt;81,K9&gt;=71),8,IF(AND(K9&lt;71,K9&gt;=61),7,IF(AND(K9&lt;61,K9&gt;=51),6,5)))))</f>
        <v>5</v>
      </c>
      <c r="O9" s="1"/>
    </row>
    <row r="10" spans="1:15" ht="15.75" thickBot="1">
      <c r="A10" s="23">
        <v>3</v>
      </c>
      <c r="B10" s="59">
        <v>2165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11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2312</v>
      </c>
      <c r="C11" s="35">
        <v>20</v>
      </c>
      <c r="D11" s="35"/>
      <c r="E11" s="36">
        <v>9</v>
      </c>
      <c r="F11" s="35">
        <v>1.5</v>
      </c>
      <c r="G11" s="35"/>
      <c r="H11" s="11">
        <f t="shared" si="0"/>
        <v>30.5</v>
      </c>
      <c r="I11" s="42"/>
      <c r="J11" s="42"/>
      <c r="K11" s="11">
        <f t="shared" si="1"/>
        <v>30.5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2313</v>
      </c>
      <c r="C12" s="33">
        <v>16</v>
      </c>
      <c r="D12" s="33"/>
      <c r="E12" s="34">
        <v>9</v>
      </c>
      <c r="F12" s="33">
        <v>0.2</v>
      </c>
      <c r="G12" s="33"/>
      <c r="H12" s="11">
        <f t="shared" si="0"/>
        <v>25.2</v>
      </c>
      <c r="I12" s="41"/>
      <c r="J12" s="41"/>
      <c r="K12" s="11">
        <f t="shared" si="1"/>
        <v>25.2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2465</v>
      </c>
      <c r="C13" s="33">
        <v>15</v>
      </c>
      <c r="D13" s="33"/>
      <c r="E13" s="34">
        <v>10</v>
      </c>
      <c r="F13" s="33">
        <v>5.4</v>
      </c>
      <c r="G13" s="33"/>
      <c r="H13" s="11">
        <f t="shared" si="0"/>
        <v>30.4</v>
      </c>
      <c r="I13" s="41"/>
      <c r="J13" s="41"/>
      <c r="K13" s="11">
        <f t="shared" si="1"/>
        <v>30.4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2487</v>
      </c>
      <c r="C14" s="33">
        <v>20</v>
      </c>
      <c r="D14" s="33"/>
      <c r="E14" s="34">
        <v>9</v>
      </c>
      <c r="F14" s="33">
        <v>1.5</v>
      </c>
      <c r="G14" s="33"/>
      <c r="H14" s="11">
        <f t="shared" si="0"/>
        <v>30.5</v>
      </c>
      <c r="I14" s="41"/>
      <c r="J14" s="41"/>
      <c r="K14" s="11">
        <f t="shared" si="1"/>
        <v>30.5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2505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11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2517</v>
      </c>
      <c r="C16" s="33">
        <v>20</v>
      </c>
      <c r="D16" s="33"/>
      <c r="E16" s="34">
        <v>8</v>
      </c>
      <c r="F16" s="33">
        <v>2.5</v>
      </c>
      <c r="G16" s="33"/>
      <c r="H16" s="11">
        <f t="shared" si="0"/>
        <v>30.5</v>
      </c>
      <c r="I16" s="41"/>
      <c r="J16" s="41"/>
      <c r="K16" s="11">
        <f t="shared" si="1"/>
        <v>30.5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2549</v>
      </c>
      <c r="C17" s="33">
        <v>17</v>
      </c>
      <c r="D17" s="33"/>
      <c r="E17" s="34">
        <v>9</v>
      </c>
      <c r="F17" s="33">
        <v>4.7</v>
      </c>
      <c r="G17" s="33"/>
      <c r="H17" s="11">
        <f t="shared" si="0"/>
        <v>30.7</v>
      </c>
      <c r="I17" s="41"/>
      <c r="J17" s="41"/>
      <c r="K17" s="11">
        <f t="shared" si="1"/>
        <v>30.7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2550</v>
      </c>
      <c r="C18" s="33">
        <v>18</v>
      </c>
      <c r="D18" s="33"/>
      <c r="E18" s="34">
        <v>9</v>
      </c>
      <c r="F18" s="33">
        <v>5.3</v>
      </c>
      <c r="G18" s="33"/>
      <c r="H18" s="11">
        <f t="shared" si="0"/>
        <v>32.299999999999997</v>
      </c>
      <c r="I18" s="41"/>
      <c r="J18" s="41"/>
      <c r="K18" s="11">
        <f t="shared" si="1"/>
        <v>32.299999999999997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2562</v>
      </c>
      <c r="C19" s="33">
        <v>13</v>
      </c>
      <c r="D19" s="33"/>
      <c r="E19" s="34">
        <v>8</v>
      </c>
      <c r="F19" s="33">
        <v>1.4</v>
      </c>
      <c r="G19" s="33"/>
      <c r="H19" s="11">
        <f t="shared" si="0"/>
        <v>22.4</v>
      </c>
      <c r="I19" s="41"/>
      <c r="J19" s="41"/>
      <c r="K19" s="11">
        <f t="shared" si="1"/>
        <v>22.4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2587</v>
      </c>
      <c r="C20" s="33">
        <v>19</v>
      </c>
      <c r="D20" s="33"/>
      <c r="E20" s="34">
        <v>10</v>
      </c>
      <c r="F20" s="33">
        <v>2.5</v>
      </c>
      <c r="G20" s="33"/>
      <c r="H20" s="11">
        <f t="shared" si="0"/>
        <v>31.5</v>
      </c>
      <c r="I20" s="41"/>
      <c r="J20" s="41"/>
      <c r="K20" s="11">
        <f t="shared" si="1"/>
        <v>31.5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2620</v>
      </c>
      <c r="C21" s="33">
        <v>20</v>
      </c>
      <c r="D21" s="33"/>
      <c r="E21" s="34">
        <v>5</v>
      </c>
      <c r="F21" s="33">
        <v>5</v>
      </c>
      <c r="G21" s="33"/>
      <c r="H21" s="11">
        <f t="shared" si="0"/>
        <v>30</v>
      </c>
      <c r="I21" s="41"/>
      <c r="J21" s="41"/>
      <c r="K21" s="11">
        <f t="shared" si="1"/>
        <v>30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2621</v>
      </c>
      <c r="C22" s="33">
        <v>19</v>
      </c>
      <c r="D22" s="33"/>
      <c r="E22" s="34">
        <v>8</v>
      </c>
      <c r="F22" s="33">
        <v>3.7</v>
      </c>
      <c r="G22" s="33"/>
      <c r="H22" s="11">
        <f t="shared" si="0"/>
        <v>30.7</v>
      </c>
      <c r="I22" s="41"/>
      <c r="J22" s="41"/>
      <c r="K22" s="11">
        <f t="shared" si="1"/>
        <v>30.7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2699</v>
      </c>
      <c r="C23" s="33">
        <v>22</v>
      </c>
      <c r="D23" s="33"/>
      <c r="E23" s="34">
        <v>7</v>
      </c>
      <c r="F23" s="33">
        <v>1.2</v>
      </c>
      <c r="G23" s="33"/>
      <c r="H23" s="11">
        <f t="shared" si="0"/>
        <v>30.2</v>
      </c>
      <c r="I23" s="41"/>
      <c r="J23" s="41"/>
      <c r="K23" s="11">
        <f t="shared" si="1"/>
        <v>30.2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2700</v>
      </c>
      <c r="C24" s="33">
        <v>20</v>
      </c>
      <c r="D24" s="33"/>
      <c r="E24" s="34">
        <v>7</v>
      </c>
      <c r="F24" s="33">
        <v>5.6</v>
      </c>
      <c r="G24" s="33"/>
      <c r="H24" s="11">
        <f t="shared" si="0"/>
        <v>32.6</v>
      </c>
      <c r="I24" s="41"/>
      <c r="J24" s="41"/>
      <c r="K24" s="11">
        <f t="shared" si="1"/>
        <v>32.6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2701</v>
      </c>
      <c r="C25" s="33">
        <v>22</v>
      </c>
      <c r="D25" s="33"/>
      <c r="E25" s="34">
        <v>7</v>
      </c>
      <c r="F25" s="33">
        <v>1.7</v>
      </c>
      <c r="G25" s="33"/>
      <c r="H25" s="11">
        <f t="shared" si="0"/>
        <v>30.7</v>
      </c>
      <c r="I25" s="41"/>
      <c r="J25" s="41"/>
      <c r="K25" s="11">
        <f t="shared" si="1"/>
        <v>30.7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2733</v>
      </c>
      <c r="C26" s="33">
        <v>21</v>
      </c>
      <c r="D26" s="33"/>
      <c r="E26" s="34">
        <v>9</v>
      </c>
      <c r="F26" s="33"/>
      <c r="G26" s="33"/>
      <c r="H26" s="11">
        <f t="shared" si="0"/>
        <v>30</v>
      </c>
      <c r="I26" s="41"/>
      <c r="J26" s="41"/>
      <c r="K26" s="11">
        <f t="shared" si="1"/>
        <v>30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2736</v>
      </c>
      <c r="C27" s="33">
        <v>19</v>
      </c>
      <c r="D27" s="33"/>
      <c r="E27" s="34">
        <v>9</v>
      </c>
      <c r="F27" s="33">
        <v>2.2999999999999998</v>
      </c>
      <c r="G27" s="33"/>
      <c r="H27" s="11">
        <f t="shared" si="0"/>
        <v>30.3</v>
      </c>
      <c r="I27" s="41"/>
      <c r="J27" s="41"/>
      <c r="K27" s="11">
        <f t="shared" si="1"/>
        <v>30.3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2738</v>
      </c>
      <c r="C28" s="33">
        <v>20</v>
      </c>
      <c r="D28" s="33"/>
      <c r="E28" s="34">
        <v>9</v>
      </c>
      <c r="F28" s="33">
        <v>3.7</v>
      </c>
      <c r="G28" s="33"/>
      <c r="H28" s="11">
        <f t="shared" si="0"/>
        <v>32.700000000000003</v>
      </c>
      <c r="I28" s="41"/>
      <c r="J28" s="41"/>
      <c r="K28" s="11">
        <f t="shared" si="1"/>
        <v>32.700000000000003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2742</v>
      </c>
      <c r="C29" s="33">
        <v>15</v>
      </c>
      <c r="D29" s="33"/>
      <c r="E29" s="34">
        <v>9</v>
      </c>
      <c r="F29" s="33">
        <v>0.2</v>
      </c>
      <c r="G29" s="33"/>
      <c r="H29" s="11">
        <f t="shared" si="0"/>
        <v>24.2</v>
      </c>
      <c r="I29" s="41"/>
      <c r="J29" s="41"/>
      <c r="K29" s="11">
        <f t="shared" si="1"/>
        <v>24.2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2743</v>
      </c>
      <c r="C30" s="33">
        <v>22</v>
      </c>
      <c r="D30" s="33"/>
      <c r="E30" s="34">
        <v>7</v>
      </c>
      <c r="F30" s="33">
        <v>5.4</v>
      </c>
      <c r="G30" s="33"/>
      <c r="H30" s="11">
        <f t="shared" si="0"/>
        <v>34.4</v>
      </c>
      <c r="I30" s="41"/>
      <c r="J30" s="41"/>
      <c r="K30" s="11">
        <f t="shared" si="1"/>
        <v>34.4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2746</v>
      </c>
      <c r="C31" s="33">
        <v>20</v>
      </c>
      <c r="D31" s="33"/>
      <c r="E31" s="34">
        <v>9</v>
      </c>
      <c r="F31" s="33">
        <v>7.5</v>
      </c>
      <c r="G31" s="33"/>
      <c r="H31" s="11">
        <f t="shared" si="0"/>
        <v>36.5</v>
      </c>
      <c r="I31" s="41"/>
      <c r="J31" s="41"/>
      <c r="K31" s="11">
        <f t="shared" si="1"/>
        <v>36.5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2749</v>
      </c>
      <c r="C32" s="33">
        <v>20</v>
      </c>
      <c r="D32" s="33"/>
      <c r="E32" s="34">
        <v>7</v>
      </c>
      <c r="F32" s="33">
        <v>3</v>
      </c>
      <c r="G32" s="33"/>
      <c r="H32" s="11">
        <f t="shared" si="0"/>
        <v>30</v>
      </c>
      <c r="I32" s="41"/>
      <c r="J32" s="41"/>
      <c r="K32" s="11">
        <f t="shared" si="1"/>
        <v>30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2753</v>
      </c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11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30"/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6">
        <f t="shared" si="1"/>
        <v>0</v>
      </c>
      <c r="L34" s="7"/>
      <c r="M34" s="45" t="str">
        <f t="shared" ref="M34:M72" si="4">IF(K34&gt;50.499,K34,"Није положио(ла)")</f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30"/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6">
        <f t="shared" si="1"/>
        <v>0</v>
      </c>
      <c r="L35" s="7"/>
      <c r="M35" s="45" t="str">
        <f t="shared" si="4"/>
        <v>Није положио(ла)</v>
      </c>
      <c r="N35" s="10">
        <f t="shared" ref="N35:N72" si="5">IF(AND(K35&lt;101,K35&gt;90.499),10,IF(AND(K35&lt;90.5,K35&gt;80.499),9,IF(AND(K35&lt;80.5,K35&gt;70.499),8,IF(AND(K35&lt;70.5,K35&gt;60.499),7,IF(AND(K35&lt;60.5,K35&gt;50.499),6,5)))))</f>
        <v>5</v>
      </c>
      <c r="O35" s="1"/>
    </row>
    <row r="36" spans="1:15" ht="15.75" thickBot="1">
      <c r="A36" s="23">
        <v>29</v>
      </c>
      <c r="B36" s="30"/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6">
        <f t="shared" si="1"/>
        <v>0</v>
      </c>
      <c r="L36" s="7"/>
      <c r="M36" s="45" t="str">
        <f t="shared" si="4"/>
        <v>Није положио(ла)</v>
      </c>
      <c r="N36" s="10">
        <f t="shared" si="5"/>
        <v>5</v>
      </c>
      <c r="O36" s="1"/>
    </row>
    <row r="37" spans="1:15" ht="15.75" thickBot="1">
      <c r="A37" s="23">
        <v>30</v>
      </c>
      <c r="B37" s="30"/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6">
        <f t="shared" si="1"/>
        <v>0</v>
      </c>
      <c r="L37" s="7"/>
      <c r="M37" s="45" t="str">
        <f t="shared" si="4"/>
        <v>Није положио(ла)</v>
      </c>
      <c r="N37" s="10">
        <f t="shared" si="5"/>
        <v>5</v>
      </c>
      <c r="O37" s="1"/>
    </row>
    <row r="38" spans="1:15" ht="15.75" thickBot="1">
      <c r="A38" s="23">
        <v>31</v>
      </c>
      <c r="B38" s="30"/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6">
        <f t="shared" si="1"/>
        <v>0</v>
      </c>
      <c r="L38" s="7"/>
      <c r="M38" s="45" t="str">
        <f t="shared" si="4"/>
        <v>Није положио(ла)</v>
      </c>
      <c r="N38" s="10">
        <f t="shared" si="5"/>
        <v>5</v>
      </c>
      <c r="O38" s="1"/>
    </row>
    <row r="39" spans="1:15" ht="15.75" thickBot="1">
      <c r="A39" s="23">
        <v>32</v>
      </c>
      <c r="B39" s="30"/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6">
        <f t="shared" si="1"/>
        <v>0</v>
      </c>
      <c r="L39" s="7"/>
      <c r="M39" s="45" t="str">
        <f t="shared" si="4"/>
        <v>Није положио(ла)</v>
      </c>
      <c r="N39" s="10">
        <f t="shared" si="5"/>
        <v>5</v>
      </c>
      <c r="O39" s="1"/>
    </row>
    <row r="40" spans="1:15" ht="15.75" thickBot="1">
      <c r="A40" s="23">
        <v>33</v>
      </c>
      <c r="B40" s="30"/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6">
        <f t="shared" si="1"/>
        <v>0</v>
      </c>
      <c r="L40" s="7"/>
      <c r="M40" s="45" t="str">
        <f t="shared" si="4"/>
        <v>Није положио(ла)</v>
      </c>
      <c r="N40" s="10">
        <f t="shared" si="5"/>
        <v>5</v>
      </c>
      <c r="O40" s="1"/>
    </row>
    <row r="41" spans="1:15" ht="15.75" thickBot="1">
      <c r="A41" s="23">
        <v>34</v>
      </c>
      <c r="B41" s="30"/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6">
        <f t="shared" si="1"/>
        <v>0</v>
      </c>
      <c r="L41" s="7"/>
      <c r="M41" s="45" t="str">
        <f t="shared" si="4"/>
        <v>Није положио(ла)</v>
      </c>
      <c r="N41" s="10">
        <f t="shared" si="5"/>
        <v>5</v>
      </c>
      <c r="O41" s="1"/>
    </row>
    <row r="42" spans="1:15" ht="15.75" thickBot="1">
      <c r="A42" s="23">
        <v>35</v>
      </c>
      <c r="B42" s="30"/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6">
        <f t="shared" si="1"/>
        <v>0</v>
      </c>
      <c r="L42" s="7"/>
      <c r="M42" s="45" t="str">
        <f t="shared" si="4"/>
        <v>Није положио(ла)</v>
      </c>
      <c r="N42" s="10">
        <f t="shared" si="5"/>
        <v>5</v>
      </c>
      <c r="O42" s="1"/>
    </row>
    <row r="43" spans="1:15" ht="15.75" thickBot="1">
      <c r="A43" s="23">
        <v>36</v>
      </c>
      <c r="B43" s="30"/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6">
        <f t="shared" si="1"/>
        <v>0</v>
      </c>
      <c r="L43" s="7"/>
      <c r="M43" s="45" t="str">
        <f t="shared" si="4"/>
        <v>Није положио(ла)</v>
      </c>
      <c r="N43" s="10">
        <f t="shared" si="5"/>
        <v>5</v>
      </c>
      <c r="O43" s="1"/>
    </row>
    <row r="44" spans="1:15" s="4" customFormat="1" ht="15.75" thickBot="1">
      <c r="A44" s="23">
        <v>37</v>
      </c>
      <c r="B44" s="30"/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6">
        <f t="shared" si="1"/>
        <v>0</v>
      </c>
      <c r="L44" s="7"/>
      <c r="M44" s="45" t="str">
        <f t="shared" si="4"/>
        <v>Није положио(ла)</v>
      </c>
      <c r="N44" s="10">
        <f t="shared" si="5"/>
        <v>5</v>
      </c>
      <c r="O44" s="3"/>
    </row>
    <row r="45" spans="1:15" ht="15.75" thickBot="1">
      <c r="A45" s="23">
        <v>38</v>
      </c>
      <c r="B45" s="30"/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6">
        <f t="shared" si="1"/>
        <v>0</v>
      </c>
      <c r="L45" s="7"/>
      <c r="M45" s="45" t="str">
        <f t="shared" si="4"/>
        <v>Није положио(ла)</v>
      </c>
      <c r="N45" s="10">
        <f t="shared" si="5"/>
        <v>5</v>
      </c>
      <c r="O45" s="1"/>
    </row>
    <row r="46" spans="1:15" ht="15.75" thickBot="1">
      <c r="A46" s="23">
        <v>39</v>
      </c>
      <c r="B46" s="30"/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6">
        <f t="shared" si="1"/>
        <v>0</v>
      </c>
      <c r="L46" s="7"/>
      <c r="M46" s="45" t="str">
        <f t="shared" si="4"/>
        <v>Није положио(ла)</v>
      </c>
      <c r="N46" s="10">
        <f t="shared" si="5"/>
        <v>5</v>
      </c>
      <c r="O46" s="1"/>
    </row>
    <row r="47" spans="1:15" ht="15.75" thickBot="1">
      <c r="A47" s="23">
        <v>40</v>
      </c>
      <c r="B47" s="30"/>
      <c r="C47" s="33"/>
      <c r="D47" s="33"/>
      <c r="E47" s="34"/>
      <c r="F47" s="33"/>
      <c r="G47" s="33"/>
      <c r="H47" s="11">
        <f t="shared" si="0"/>
        <v>0</v>
      </c>
      <c r="I47" s="41"/>
      <c r="J47" s="41"/>
      <c r="K47" s="56">
        <f t="shared" si="1"/>
        <v>0</v>
      </c>
      <c r="L47" s="7"/>
      <c r="M47" s="45" t="str">
        <f t="shared" si="4"/>
        <v>Није положио(ла)</v>
      </c>
      <c r="N47" s="10">
        <f t="shared" si="5"/>
        <v>5</v>
      </c>
      <c r="O47" s="1"/>
    </row>
    <row r="48" spans="1:15" ht="15.75" thickBot="1">
      <c r="A48" s="23">
        <v>41</v>
      </c>
      <c r="B48" s="30"/>
      <c r="C48" s="33"/>
      <c r="D48" s="33"/>
      <c r="E48" s="34"/>
      <c r="F48" s="33"/>
      <c r="G48" s="33"/>
      <c r="H48" s="11">
        <f t="shared" si="0"/>
        <v>0</v>
      </c>
      <c r="I48" s="41"/>
      <c r="J48" s="41"/>
      <c r="K48" s="56">
        <f t="shared" si="1"/>
        <v>0</v>
      </c>
      <c r="L48" s="7"/>
      <c r="M48" s="45" t="str">
        <f t="shared" si="4"/>
        <v>Није положио(ла)</v>
      </c>
      <c r="N48" s="10">
        <f t="shared" si="5"/>
        <v>5</v>
      </c>
      <c r="O48" s="1"/>
    </row>
    <row r="49" spans="1:15" ht="15.75" thickBot="1">
      <c r="A49" s="23">
        <v>42</v>
      </c>
      <c r="B49" s="30"/>
      <c r="C49" s="33"/>
      <c r="D49" s="33"/>
      <c r="E49" s="34"/>
      <c r="F49" s="33"/>
      <c r="G49" s="33"/>
      <c r="H49" s="11">
        <f t="shared" si="0"/>
        <v>0</v>
      </c>
      <c r="I49" s="41"/>
      <c r="J49" s="41"/>
      <c r="K49" s="56">
        <f t="shared" si="1"/>
        <v>0</v>
      </c>
      <c r="L49" s="7"/>
      <c r="M49" s="45" t="str">
        <f t="shared" si="4"/>
        <v>Није положио(ла)</v>
      </c>
      <c r="N49" s="10">
        <f t="shared" si="5"/>
        <v>5</v>
      </c>
      <c r="O49" s="1"/>
    </row>
    <row r="50" spans="1:15" ht="15" customHeight="1" thickBot="1">
      <c r="A50" s="23">
        <v>43</v>
      </c>
      <c r="B50" s="30"/>
      <c r="C50" s="33"/>
      <c r="D50" s="33"/>
      <c r="E50" s="34"/>
      <c r="F50" s="33"/>
      <c r="G50" s="33"/>
      <c r="H50" s="11">
        <f t="shared" si="0"/>
        <v>0</v>
      </c>
      <c r="I50" s="41"/>
      <c r="J50" s="41"/>
      <c r="K50" s="56">
        <f t="shared" si="1"/>
        <v>0</v>
      </c>
      <c r="L50" s="7"/>
      <c r="M50" s="45" t="str">
        <f t="shared" si="4"/>
        <v>Није положио(ла)</v>
      </c>
      <c r="N50" s="10">
        <f t="shared" si="5"/>
        <v>5</v>
      </c>
      <c r="O50" s="1"/>
    </row>
    <row r="51" spans="1:15" ht="15.75" thickBot="1">
      <c r="A51" s="23">
        <v>44</v>
      </c>
      <c r="B51" s="30"/>
      <c r="C51" s="33"/>
      <c r="D51" s="33"/>
      <c r="E51" s="34"/>
      <c r="F51" s="33"/>
      <c r="G51" s="33"/>
      <c r="H51" s="11">
        <f t="shared" si="0"/>
        <v>0</v>
      </c>
      <c r="I51" s="41"/>
      <c r="J51" s="41"/>
      <c r="K51" s="56">
        <f t="shared" si="1"/>
        <v>0</v>
      </c>
      <c r="L51" s="7"/>
      <c r="M51" s="45" t="str">
        <f t="shared" si="4"/>
        <v>Није положио(ла)</v>
      </c>
      <c r="N51" s="10">
        <f t="shared" si="5"/>
        <v>5</v>
      </c>
      <c r="O51" s="1"/>
    </row>
    <row r="52" spans="1:15" ht="15.75" thickBot="1">
      <c r="A52" s="23">
        <v>45</v>
      </c>
      <c r="B52" s="30"/>
      <c r="C52" s="33"/>
      <c r="D52" s="33"/>
      <c r="E52" s="34"/>
      <c r="F52" s="33"/>
      <c r="G52" s="33"/>
      <c r="H52" s="11">
        <f t="shared" si="0"/>
        <v>0</v>
      </c>
      <c r="I52" s="41"/>
      <c r="J52" s="41"/>
      <c r="K52" s="56">
        <f t="shared" si="1"/>
        <v>0</v>
      </c>
      <c r="L52" s="7"/>
      <c r="M52" s="45" t="str">
        <f t="shared" si="4"/>
        <v>Није положио(ла)</v>
      </c>
      <c r="N52" s="10">
        <f t="shared" si="5"/>
        <v>5</v>
      </c>
      <c r="O52" s="1"/>
    </row>
    <row r="53" spans="1:15" ht="15.75" thickBot="1">
      <c r="A53" s="23">
        <v>46</v>
      </c>
      <c r="B53" s="30"/>
      <c r="C53" s="33"/>
      <c r="D53" s="33"/>
      <c r="E53" s="34"/>
      <c r="F53" s="33"/>
      <c r="G53" s="33"/>
      <c r="H53" s="11">
        <f t="shared" si="0"/>
        <v>0</v>
      </c>
      <c r="I53" s="41"/>
      <c r="J53" s="41"/>
      <c r="K53" s="56">
        <f t="shared" si="1"/>
        <v>0</v>
      </c>
      <c r="L53" s="7"/>
      <c r="M53" s="45" t="str">
        <f t="shared" si="4"/>
        <v>Није положио(ла)</v>
      </c>
      <c r="N53" s="10">
        <f t="shared" si="5"/>
        <v>5</v>
      </c>
      <c r="O53" s="1"/>
    </row>
    <row r="54" spans="1:15" ht="15.75" thickBot="1">
      <c r="A54" s="23">
        <v>47</v>
      </c>
      <c r="B54" s="30"/>
      <c r="C54" s="33"/>
      <c r="D54" s="33"/>
      <c r="E54" s="34"/>
      <c r="F54" s="33"/>
      <c r="G54" s="33"/>
      <c r="H54" s="11">
        <f t="shared" si="0"/>
        <v>0</v>
      </c>
      <c r="I54" s="41"/>
      <c r="J54" s="41"/>
      <c r="K54" s="56">
        <f t="shared" si="1"/>
        <v>0</v>
      </c>
      <c r="L54" s="7"/>
      <c r="M54" s="45" t="str">
        <f t="shared" si="4"/>
        <v>Није положио(ла)</v>
      </c>
      <c r="N54" s="10">
        <f t="shared" si="5"/>
        <v>5</v>
      </c>
      <c r="O54" s="1"/>
    </row>
    <row r="55" spans="1:15" ht="15.75" thickBot="1">
      <c r="A55" s="23">
        <v>48</v>
      </c>
      <c r="B55" s="30"/>
      <c r="C55" s="33"/>
      <c r="D55" s="33"/>
      <c r="E55" s="34"/>
      <c r="F55" s="33"/>
      <c r="G55" s="33"/>
      <c r="H55" s="11">
        <f t="shared" si="0"/>
        <v>0</v>
      </c>
      <c r="I55" s="41"/>
      <c r="J55" s="41"/>
      <c r="K55" s="56">
        <f t="shared" si="1"/>
        <v>0</v>
      </c>
      <c r="L55" s="7"/>
      <c r="M55" s="45" t="str">
        <f t="shared" si="4"/>
        <v>Није положио(ла)</v>
      </c>
      <c r="N55" s="10">
        <f t="shared" si="5"/>
        <v>5</v>
      </c>
      <c r="O55" s="1"/>
    </row>
    <row r="56" spans="1:15" ht="15.75" thickBot="1">
      <c r="A56" s="23">
        <v>49</v>
      </c>
      <c r="B56" s="30"/>
      <c r="C56" s="33"/>
      <c r="D56" s="33"/>
      <c r="E56" s="34"/>
      <c r="F56" s="33"/>
      <c r="G56" s="33"/>
      <c r="H56" s="11">
        <f t="shared" si="0"/>
        <v>0</v>
      </c>
      <c r="I56" s="41"/>
      <c r="J56" s="41"/>
      <c r="K56" s="56">
        <f t="shared" si="1"/>
        <v>0</v>
      </c>
      <c r="L56" s="7"/>
      <c r="M56" s="45" t="str">
        <f t="shared" si="4"/>
        <v>Није положио(ла)</v>
      </c>
      <c r="N56" s="10">
        <f t="shared" si="5"/>
        <v>5</v>
      </c>
      <c r="O56" s="1"/>
    </row>
    <row r="57" spans="1:15" ht="15.75" thickBot="1">
      <c r="A57" s="23">
        <v>50</v>
      </c>
      <c r="B57" s="30"/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6">
        <f t="shared" si="1"/>
        <v>0</v>
      </c>
      <c r="L57" s="7"/>
      <c r="M57" s="45" t="str">
        <f t="shared" si="4"/>
        <v>Није положио(ла)</v>
      </c>
      <c r="N57" s="10">
        <f t="shared" si="5"/>
        <v>5</v>
      </c>
      <c r="O57" s="1"/>
    </row>
    <row r="58" spans="1:15" ht="15.75" thickBot="1">
      <c r="A58" s="23">
        <v>51</v>
      </c>
      <c r="B58" s="30"/>
      <c r="C58" s="33"/>
      <c r="D58" s="33"/>
      <c r="E58" s="34"/>
      <c r="F58" s="33"/>
      <c r="G58" s="33"/>
      <c r="H58" s="11">
        <f t="shared" si="0"/>
        <v>0</v>
      </c>
      <c r="I58" s="41"/>
      <c r="J58" s="41"/>
      <c r="K58" s="56">
        <f t="shared" si="1"/>
        <v>0</v>
      </c>
      <c r="L58" s="7"/>
      <c r="M58" s="45" t="str">
        <f t="shared" si="4"/>
        <v>Није положио(ла)</v>
      </c>
      <c r="N58" s="10">
        <f t="shared" si="5"/>
        <v>5</v>
      </c>
      <c r="O58" s="1"/>
    </row>
    <row r="59" spans="1:15" ht="15.75" thickBot="1">
      <c r="A59" s="23">
        <v>52</v>
      </c>
      <c r="B59" s="30"/>
      <c r="C59" s="33"/>
      <c r="D59" s="33"/>
      <c r="E59" s="34"/>
      <c r="F59" s="33"/>
      <c r="G59" s="33"/>
      <c r="H59" s="11">
        <f t="shared" si="0"/>
        <v>0</v>
      </c>
      <c r="I59" s="41"/>
      <c r="J59" s="41"/>
      <c r="K59" s="56">
        <f t="shared" si="1"/>
        <v>0</v>
      </c>
      <c r="L59" s="7"/>
      <c r="M59" s="45" t="str">
        <f t="shared" si="4"/>
        <v>Није положио(ла)</v>
      </c>
      <c r="N59" s="10">
        <f t="shared" si="5"/>
        <v>5</v>
      </c>
      <c r="O59" s="1"/>
    </row>
    <row r="60" spans="1:15" ht="15.75" thickBot="1">
      <c r="A60" s="23">
        <v>53</v>
      </c>
      <c r="B60" s="30"/>
      <c r="C60" s="33"/>
      <c r="D60" s="33"/>
      <c r="E60" s="34"/>
      <c r="F60" s="33"/>
      <c r="G60" s="33"/>
      <c r="H60" s="11">
        <f t="shared" si="0"/>
        <v>0</v>
      </c>
      <c r="I60" s="41"/>
      <c r="J60" s="41"/>
      <c r="K60" s="56">
        <f t="shared" si="1"/>
        <v>0</v>
      </c>
      <c r="L60" s="7"/>
      <c r="M60" s="45" t="str">
        <f t="shared" si="4"/>
        <v>Није положио(ла)</v>
      </c>
      <c r="N60" s="10">
        <f t="shared" si="5"/>
        <v>5</v>
      </c>
      <c r="O60" s="1"/>
    </row>
    <row r="61" spans="1:15" ht="15.75" thickBot="1">
      <c r="A61" s="23">
        <v>54</v>
      </c>
      <c r="B61" s="30"/>
      <c r="C61" s="33"/>
      <c r="D61" s="33"/>
      <c r="E61" s="34"/>
      <c r="F61" s="33"/>
      <c r="G61" s="33"/>
      <c r="H61" s="11">
        <f t="shared" si="0"/>
        <v>0</v>
      </c>
      <c r="I61" s="41"/>
      <c r="J61" s="41"/>
      <c r="K61" s="56">
        <f t="shared" si="1"/>
        <v>0</v>
      </c>
      <c r="L61" s="7"/>
      <c r="M61" s="45" t="str">
        <f t="shared" si="4"/>
        <v>Није положио(ла)</v>
      </c>
      <c r="N61" s="10">
        <f t="shared" si="5"/>
        <v>5</v>
      </c>
      <c r="O61" s="1"/>
    </row>
    <row r="62" spans="1:15" ht="15.75" thickBot="1">
      <c r="A62" s="23">
        <v>55</v>
      </c>
      <c r="B62" s="30"/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6">
        <f t="shared" si="1"/>
        <v>0</v>
      </c>
      <c r="L62" s="7"/>
      <c r="M62" s="45" t="str">
        <f t="shared" si="4"/>
        <v>Није положио(ла)</v>
      </c>
      <c r="N62" s="10">
        <f t="shared" si="5"/>
        <v>5</v>
      </c>
      <c r="O62" s="1"/>
    </row>
    <row r="63" spans="1:15" ht="15.75" thickBot="1">
      <c r="A63" s="23">
        <v>56</v>
      </c>
      <c r="B63" s="30"/>
      <c r="C63" s="33"/>
      <c r="D63" s="33"/>
      <c r="E63" s="34"/>
      <c r="F63" s="33"/>
      <c r="G63" s="33"/>
      <c r="H63" s="11">
        <f t="shared" si="0"/>
        <v>0</v>
      </c>
      <c r="I63" s="41"/>
      <c r="J63" s="41"/>
      <c r="K63" s="56">
        <f t="shared" si="1"/>
        <v>0</v>
      </c>
      <c r="L63" s="7"/>
      <c r="M63" s="45" t="str">
        <f t="shared" si="4"/>
        <v>Није положио(ла)</v>
      </c>
      <c r="N63" s="10">
        <f t="shared" si="5"/>
        <v>5</v>
      </c>
      <c r="O63" s="1"/>
    </row>
    <row r="64" spans="1:15" ht="15.75" thickBot="1">
      <c r="A64" s="23">
        <v>57</v>
      </c>
      <c r="B64" s="30"/>
      <c r="C64" s="33"/>
      <c r="D64" s="33"/>
      <c r="E64" s="34"/>
      <c r="F64" s="33"/>
      <c r="G64" s="33"/>
      <c r="H64" s="11">
        <f t="shared" si="0"/>
        <v>0</v>
      </c>
      <c r="I64" s="41"/>
      <c r="J64" s="41"/>
      <c r="K64" s="56">
        <f t="shared" si="1"/>
        <v>0</v>
      </c>
      <c r="L64" s="7"/>
      <c r="M64" s="45" t="str">
        <f t="shared" si="4"/>
        <v>Није положио(ла)</v>
      </c>
      <c r="N64" s="10">
        <f t="shared" si="5"/>
        <v>5</v>
      </c>
      <c r="O64" s="1"/>
    </row>
    <row r="65" spans="1:15" ht="15.75" thickBot="1">
      <c r="A65" s="23">
        <v>58</v>
      </c>
      <c r="B65" s="30"/>
      <c r="C65" s="33"/>
      <c r="D65" s="33"/>
      <c r="E65" s="34"/>
      <c r="F65" s="33"/>
      <c r="G65" s="33"/>
      <c r="H65" s="11">
        <f t="shared" si="0"/>
        <v>0</v>
      </c>
      <c r="I65" s="41"/>
      <c r="J65" s="41"/>
      <c r="K65" s="56">
        <f t="shared" si="1"/>
        <v>0</v>
      </c>
      <c r="L65" s="7"/>
      <c r="M65" s="45" t="str">
        <f t="shared" si="4"/>
        <v>Није положио(ла)</v>
      </c>
      <c r="N65" s="10">
        <f t="shared" si="5"/>
        <v>5</v>
      </c>
      <c r="O65" s="1"/>
    </row>
    <row r="66" spans="1:15" ht="15.75" thickBot="1">
      <c r="A66" s="23">
        <v>59</v>
      </c>
      <c r="B66" s="30"/>
      <c r="C66" s="33"/>
      <c r="D66" s="33"/>
      <c r="E66" s="34"/>
      <c r="F66" s="33"/>
      <c r="G66" s="33"/>
      <c r="H66" s="11">
        <f t="shared" si="0"/>
        <v>0</v>
      </c>
      <c r="I66" s="41"/>
      <c r="J66" s="41"/>
      <c r="K66" s="56">
        <f t="shared" si="1"/>
        <v>0</v>
      </c>
      <c r="L66" s="7"/>
      <c r="M66" s="45" t="str">
        <f t="shared" si="4"/>
        <v>Није положио(ла)</v>
      </c>
      <c r="N66" s="10">
        <f t="shared" si="5"/>
        <v>5</v>
      </c>
      <c r="O66" s="1"/>
    </row>
    <row r="67" spans="1:15" ht="15.75" thickBot="1">
      <c r="A67" s="23">
        <v>60</v>
      </c>
      <c r="B67" s="30"/>
      <c r="C67" s="33"/>
      <c r="D67" s="33"/>
      <c r="E67" s="34"/>
      <c r="F67" s="33"/>
      <c r="G67" s="33"/>
      <c r="H67" s="11">
        <f t="shared" si="0"/>
        <v>0</v>
      </c>
      <c r="I67" s="41"/>
      <c r="J67" s="41"/>
      <c r="K67" s="56">
        <f t="shared" si="1"/>
        <v>0</v>
      </c>
      <c r="L67" s="7"/>
      <c r="M67" s="45" t="str">
        <f t="shared" si="4"/>
        <v>Није положио(ла)</v>
      </c>
      <c r="N67" s="10">
        <f t="shared" si="5"/>
        <v>5</v>
      </c>
      <c r="O67" s="1"/>
    </row>
    <row r="68" spans="1:15" ht="15.75" thickBot="1">
      <c r="A68" s="23">
        <v>61</v>
      </c>
      <c r="B68" s="30"/>
      <c r="C68" s="33"/>
      <c r="D68" s="33"/>
      <c r="E68" s="34"/>
      <c r="F68" s="33"/>
      <c r="G68" s="33"/>
      <c r="H68" s="11">
        <f t="shared" si="0"/>
        <v>0</v>
      </c>
      <c r="I68" s="41"/>
      <c r="J68" s="41"/>
      <c r="K68" s="56">
        <f t="shared" si="1"/>
        <v>0</v>
      </c>
      <c r="L68" s="7"/>
      <c r="M68" s="45" t="str">
        <f t="shared" si="4"/>
        <v>Није положио(ла)</v>
      </c>
      <c r="N68" s="10">
        <f t="shared" si="5"/>
        <v>5</v>
      </c>
      <c r="O68" s="1"/>
    </row>
    <row r="69" spans="1:15" ht="15.75" thickBot="1">
      <c r="A69" s="23">
        <v>62</v>
      </c>
      <c r="B69" s="30"/>
      <c r="C69" s="33"/>
      <c r="D69" s="33"/>
      <c r="E69" s="34"/>
      <c r="F69" s="33"/>
      <c r="G69" s="33"/>
      <c r="H69" s="11">
        <f t="shared" si="0"/>
        <v>0</v>
      </c>
      <c r="I69" s="41"/>
      <c r="J69" s="41"/>
      <c r="K69" s="56">
        <f t="shared" si="1"/>
        <v>0</v>
      </c>
      <c r="L69" s="7"/>
      <c r="M69" s="45" t="str">
        <f t="shared" si="4"/>
        <v>Није положио(ла)</v>
      </c>
      <c r="N69" s="10">
        <f t="shared" si="5"/>
        <v>5</v>
      </c>
      <c r="O69" s="1"/>
    </row>
    <row r="70" spans="1:15" ht="15.75" thickBot="1">
      <c r="A70" s="23">
        <v>63</v>
      </c>
      <c r="B70" s="30"/>
      <c r="C70" s="33"/>
      <c r="D70" s="33"/>
      <c r="E70" s="34"/>
      <c r="F70" s="33"/>
      <c r="G70" s="33"/>
      <c r="H70" s="11">
        <f t="shared" si="0"/>
        <v>0</v>
      </c>
      <c r="I70" s="41"/>
      <c r="J70" s="41"/>
      <c r="K70" s="56">
        <f t="shared" si="1"/>
        <v>0</v>
      </c>
      <c r="L70" s="7"/>
      <c r="M70" s="45" t="str">
        <f t="shared" si="4"/>
        <v>Није положио(ла)</v>
      </c>
      <c r="N70" s="10">
        <f t="shared" si="5"/>
        <v>5</v>
      </c>
      <c r="O70" s="1"/>
    </row>
    <row r="71" spans="1:15" ht="15.75" thickBot="1">
      <c r="A71" s="23">
        <v>64</v>
      </c>
      <c r="B71" s="30"/>
      <c r="C71" s="33"/>
      <c r="D71" s="33"/>
      <c r="E71" s="34"/>
      <c r="F71" s="33"/>
      <c r="G71" s="33"/>
      <c r="H71" s="11">
        <f t="shared" si="0"/>
        <v>0</v>
      </c>
      <c r="I71" s="41"/>
      <c r="J71" s="41"/>
      <c r="K71" s="56">
        <f t="shared" si="1"/>
        <v>0</v>
      </c>
      <c r="L71" s="7"/>
      <c r="M71" s="45" t="str">
        <f t="shared" si="4"/>
        <v>Није положио(ла)</v>
      </c>
      <c r="N71" s="10">
        <f t="shared" si="5"/>
        <v>5</v>
      </c>
      <c r="O71" s="1"/>
    </row>
    <row r="72" spans="1:15" ht="15.75" thickBot="1">
      <c r="A72" s="23">
        <v>65</v>
      </c>
      <c r="B72" s="30"/>
      <c r="C72" s="33"/>
      <c r="D72" s="33"/>
      <c r="E72" s="34"/>
      <c r="F72" s="33"/>
      <c r="G72" s="33"/>
      <c r="H72" s="11">
        <f t="shared" si="0"/>
        <v>0</v>
      </c>
      <c r="I72" s="41"/>
      <c r="J72" s="41"/>
      <c r="K72" s="56">
        <f t="shared" si="1"/>
        <v>0</v>
      </c>
      <c r="L72" s="7"/>
      <c r="M72" s="45" t="str">
        <f t="shared" si="4"/>
        <v>Није положио(ла)</v>
      </c>
      <c r="N72" s="10">
        <f t="shared" si="5"/>
        <v>5</v>
      </c>
      <c r="O72" s="1"/>
    </row>
    <row r="73" spans="1:15" ht="15.75" thickBot="1">
      <c r="A73" s="23">
        <v>66</v>
      </c>
      <c r="B73" s="30"/>
      <c r="C73" s="33"/>
      <c r="D73" s="33"/>
      <c r="E73" s="34"/>
      <c r="F73" s="33"/>
      <c r="G73" s="33"/>
      <c r="H73" s="11">
        <f t="shared" ref="H73:H136" si="6">SUM(C73:G73)</f>
        <v>0</v>
      </c>
      <c r="I73" s="41"/>
      <c r="J73" s="41"/>
      <c r="K73" s="56">
        <f t="shared" ref="K73:K136" si="7">SUM(H73,I73,J73)</f>
        <v>0</v>
      </c>
      <c r="L73" s="7"/>
      <c r="M73" s="45" t="str">
        <f t="shared" ref="M73:M136" si="8">IF(K73&gt;50.499,K73,"Није положио(ла)")</f>
        <v>Није положио(ла)</v>
      </c>
      <c r="N73" s="10">
        <f t="shared" ref="N73:N136" si="9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30"/>
      <c r="C74" s="33"/>
      <c r="D74" s="33"/>
      <c r="E74" s="34"/>
      <c r="F74" s="33"/>
      <c r="G74" s="33"/>
      <c r="H74" s="11">
        <f t="shared" si="6"/>
        <v>0</v>
      </c>
      <c r="I74" s="41"/>
      <c r="J74" s="41"/>
      <c r="K74" s="56">
        <f t="shared" si="7"/>
        <v>0</v>
      </c>
      <c r="L74" s="7"/>
      <c r="M74" s="45" t="str">
        <f t="shared" si="8"/>
        <v>Није положио(ла)</v>
      </c>
      <c r="N74" s="10">
        <f t="shared" si="9"/>
        <v>5</v>
      </c>
      <c r="O74" s="1"/>
    </row>
    <row r="75" spans="1:15" ht="15.75" thickBot="1">
      <c r="A75" s="23">
        <v>68</v>
      </c>
      <c r="B75" s="30"/>
      <c r="C75" s="33"/>
      <c r="D75" s="33"/>
      <c r="E75" s="34"/>
      <c r="F75" s="33"/>
      <c r="G75" s="33"/>
      <c r="H75" s="11">
        <f t="shared" si="6"/>
        <v>0</v>
      </c>
      <c r="I75" s="41"/>
      <c r="J75" s="41"/>
      <c r="K75" s="56">
        <f t="shared" si="7"/>
        <v>0</v>
      </c>
      <c r="L75" s="7"/>
      <c r="M75" s="45" t="str">
        <f t="shared" si="8"/>
        <v>Није положио(ла)</v>
      </c>
      <c r="N75" s="10">
        <f t="shared" si="9"/>
        <v>5</v>
      </c>
      <c r="O75" s="1"/>
    </row>
    <row r="76" spans="1:15" ht="15.75" thickBot="1">
      <c r="A76" s="23">
        <v>69</v>
      </c>
      <c r="B76" s="30"/>
      <c r="C76" s="33"/>
      <c r="D76" s="33"/>
      <c r="E76" s="34"/>
      <c r="F76" s="33"/>
      <c r="G76" s="33"/>
      <c r="H76" s="11">
        <f t="shared" si="6"/>
        <v>0</v>
      </c>
      <c r="I76" s="41"/>
      <c r="J76" s="41"/>
      <c r="K76" s="56">
        <f t="shared" si="7"/>
        <v>0</v>
      </c>
      <c r="L76" s="7"/>
      <c r="M76" s="45" t="str">
        <f t="shared" si="8"/>
        <v>Није положио(ла)</v>
      </c>
      <c r="N76" s="10">
        <f t="shared" si="9"/>
        <v>5</v>
      </c>
      <c r="O76" s="1"/>
    </row>
    <row r="77" spans="1:15" ht="15.75" thickBot="1">
      <c r="A77" s="23">
        <v>70</v>
      </c>
      <c r="B77" s="30"/>
      <c r="C77" s="33"/>
      <c r="D77" s="33"/>
      <c r="E77" s="34"/>
      <c r="F77" s="33"/>
      <c r="G77" s="33"/>
      <c r="H77" s="11">
        <f t="shared" si="6"/>
        <v>0</v>
      </c>
      <c r="I77" s="41"/>
      <c r="J77" s="41"/>
      <c r="K77" s="56">
        <f t="shared" si="7"/>
        <v>0</v>
      </c>
      <c r="L77" s="7"/>
      <c r="M77" s="45" t="str">
        <f t="shared" si="8"/>
        <v>Није положио(ла)</v>
      </c>
      <c r="N77" s="10">
        <f t="shared" si="9"/>
        <v>5</v>
      </c>
      <c r="O77" s="1"/>
    </row>
    <row r="78" spans="1:15" ht="15.75" thickBot="1">
      <c r="A78" s="23">
        <v>71</v>
      </c>
      <c r="B78" s="30"/>
      <c r="C78" s="33"/>
      <c r="D78" s="33"/>
      <c r="E78" s="34"/>
      <c r="F78" s="33"/>
      <c r="G78" s="33"/>
      <c r="H78" s="11">
        <f t="shared" si="6"/>
        <v>0</v>
      </c>
      <c r="I78" s="41"/>
      <c r="J78" s="41"/>
      <c r="K78" s="56">
        <f t="shared" si="7"/>
        <v>0</v>
      </c>
      <c r="L78" s="7"/>
      <c r="M78" s="45" t="str">
        <f t="shared" si="8"/>
        <v>Није положио(ла)</v>
      </c>
      <c r="N78" s="10">
        <f t="shared" si="9"/>
        <v>5</v>
      </c>
      <c r="O78" s="1"/>
    </row>
    <row r="79" spans="1:15" ht="15.75" thickBot="1">
      <c r="A79" s="23">
        <v>72</v>
      </c>
      <c r="B79" s="30"/>
      <c r="C79" s="33"/>
      <c r="D79" s="33"/>
      <c r="E79" s="34"/>
      <c r="F79" s="33"/>
      <c r="G79" s="33"/>
      <c r="H79" s="11">
        <f t="shared" si="6"/>
        <v>0</v>
      </c>
      <c r="I79" s="41"/>
      <c r="J79" s="41"/>
      <c r="K79" s="56">
        <f t="shared" si="7"/>
        <v>0</v>
      </c>
      <c r="L79" s="7"/>
      <c r="M79" s="45" t="str">
        <f t="shared" si="8"/>
        <v>Није положио(ла)</v>
      </c>
      <c r="N79" s="10">
        <f t="shared" si="9"/>
        <v>5</v>
      </c>
      <c r="O79" s="1"/>
    </row>
    <row r="80" spans="1:15" ht="15.75" thickBot="1">
      <c r="A80" s="23">
        <v>73</v>
      </c>
      <c r="B80" s="30"/>
      <c r="C80" s="33"/>
      <c r="D80" s="33"/>
      <c r="E80" s="34"/>
      <c r="F80" s="33"/>
      <c r="G80" s="33"/>
      <c r="H80" s="11">
        <f t="shared" si="6"/>
        <v>0</v>
      </c>
      <c r="I80" s="41"/>
      <c r="J80" s="41"/>
      <c r="K80" s="56">
        <f t="shared" si="7"/>
        <v>0</v>
      </c>
      <c r="L80" s="7"/>
      <c r="M80" s="45" t="str">
        <f t="shared" si="8"/>
        <v>Није положио(ла)</v>
      </c>
      <c r="N80" s="10">
        <f t="shared" si="9"/>
        <v>5</v>
      </c>
      <c r="O80" s="1"/>
    </row>
    <row r="81" spans="1:15" ht="15.75" thickBot="1">
      <c r="A81" s="23">
        <v>74</v>
      </c>
      <c r="B81" s="30"/>
      <c r="C81" s="33"/>
      <c r="D81" s="33"/>
      <c r="E81" s="34"/>
      <c r="F81" s="33"/>
      <c r="G81" s="33"/>
      <c r="H81" s="11">
        <f t="shared" si="6"/>
        <v>0</v>
      </c>
      <c r="I81" s="41"/>
      <c r="J81" s="41"/>
      <c r="K81" s="56">
        <f t="shared" si="7"/>
        <v>0</v>
      </c>
      <c r="L81" s="7"/>
      <c r="M81" s="45" t="str">
        <f t="shared" si="8"/>
        <v>Није положио(ла)</v>
      </c>
      <c r="N81" s="10">
        <f t="shared" si="9"/>
        <v>5</v>
      </c>
      <c r="O81" s="1"/>
    </row>
    <row r="82" spans="1:15" ht="15.75" thickBot="1">
      <c r="A82" s="23">
        <v>75</v>
      </c>
      <c r="B82" s="30"/>
      <c r="C82" s="33"/>
      <c r="D82" s="33"/>
      <c r="E82" s="34"/>
      <c r="F82" s="33"/>
      <c r="G82" s="33"/>
      <c r="H82" s="11">
        <f t="shared" si="6"/>
        <v>0</v>
      </c>
      <c r="I82" s="41"/>
      <c r="J82" s="41"/>
      <c r="K82" s="56">
        <f t="shared" si="7"/>
        <v>0</v>
      </c>
      <c r="L82" s="7"/>
      <c r="M82" s="45" t="str">
        <f t="shared" si="8"/>
        <v>Није положио(ла)</v>
      </c>
      <c r="N82" s="10">
        <f t="shared" si="9"/>
        <v>5</v>
      </c>
      <c r="O82" s="1"/>
    </row>
    <row r="83" spans="1:15" ht="15.75" thickBot="1">
      <c r="A83" s="23">
        <v>76</v>
      </c>
      <c r="B83" s="30"/>
      <c r="C83" s="33"/>
      <c r="D83" s="33"/>
      <c r="E83" s="34"/>
      <c r="F83" s="33"/>
      <c r="G83" s="33"/>
      <c r="H83" s="11">
        <f t="shared" si="6"/>
        <v>0</v>
      </c>
      <c r="I83" s="41"/>
      <c r="J83" s="41"/>
      <c r="K83" s="56">
        <f t="shared" si="7"/>
        <v>0</v>
      </c>
      <c r="L83" s="7"/>
      <c r="M83" s="45" t="str">
        <f t="shared" si="8"/>
        <v>Није положио(ла)</v>
      </c>
      <c r="N83" s="10">
        <f t="shared" si="9"/>
        <v>5</v>
      </c>
      <c r="O83" s="1"/>
    </row>
    <row r="84" spans="1:15" ht="15.75" thickBot="1">
      <c r="A84" s="23">
        <v>77</v>
      </c>
      <c r="B84" s="30"/>
      <c r="C84" s="33"/>
      <c r="D84" s="33"/>
      <c r="E84" s="34"/>
      <c r="F84" s="33"/>
      <c r="G84" s="33"/>
      <c r="H84" s="11">
        <f t="shared" si="6"/>
        <v>0</v>
      </c>
      <c r="I84" s="41"/>
      <c r="J84" s="41"/>
      <c r="K84" s="56">
        <f t="shared" si="7"/>
        <v>0</v>
      </c>
      <c r="L84" s="7"/>
      <c r="M84" s="45" t="str">
        <f t="shared" si="8"/>
        <v>Није положио(ла)</v>
      </c>
      <c r="N84" s="10">
        <f t="shared" si="9"/>
        <v>5</v>
      </c>
      <c r="O84" s="1"/>
    </row>
    <row r="85" spans="1:15" ht="15.75" thickBot="1">
      <c r="A85" s="23">
        <v>78</v>
      </c>
      <c r="B85" s="30"/>
      <c r="C85" s="33"/>
      <c r="D85" s="33"/>
      <c r="E85" s="34"/>
      <c r="F85" s="33"/>
      <c r="G85" s="33"/>
      <c r="H85" s="11">
        <f t="shared" si="6"/>
        <v>0</v>
      </c>
      <c r="I85" s="41"/>
      <c r="J85" s="41"/>
      <c r="K85" s="56">
        <f t="shared" si="7"/>
        <v>0</v>
      </c>
      <c r="L85" s="7"/>
      <c r="M85" s="45" t="str">
        <f t="shared" si="8"/>
        <v>Није положио(ла)</v>
      </c>
      <c r="N85" s="10">
        <f t="shared" si="9"/>
        <v>5</v>
      </c>
      <c r="O85" s="1"/>
    </row>
    <row r="86" spans="1:15" ht="15.75" thickBot="1">
      <c r="A86" s="23">
        <v>79</v>
      </c>
      <c r="B86" s="30"/>
      <c r="C86" s="33"/>
      <c r="D86" s="33"/>
      <c r="E86" s="34"/>
      <c r="F86" s="33"/>
      <c r="G86" s="33"/>
      <c r="H86" s="11">
        <f t="shared" si="6"/>
        <v>0</v>
      </c>
      <c r="I86" s="41"/>
      <c r="J86" s="41"/>
      <c r="K86" s="56">
        <f t="shared" si="7"/>
        <v>0</v>
      </c>
      <c r="L86" s="7"/>
      <c r="M86" s="45" t="str">
        <f t="shared" si="8"/>
        <v>Није положио(ла)</v>
      </c>
      <c r="N86" s="10">
        <f t="shared" si="9"/>
        <v>5</v>
      </c>
      <c r="O86" s="1"/>
    </row>
    <row r="87" spans="1:15" ht="15.75" thickBot="1">
      <c r="A87" s="23">
        <v>80</v>
      </c>
      <c r="B87" s="30"/>
      <c r="C87" s="33"/>
      <c r="D87" s="33"/>
      <c r="E87" s="34"/>
      <c r="F87" s="33"/>
      <c r="G87" s="33"/>
      <c r="H87" s="11">
        <f t="shared" si="6"/>
        <v>0</v>
      </c>
      <c r="I87" s="41"/>
      <c r="J87" s="41"/>
      <c r="K87" s="56">
        <f t="shared" si="7"/>
        <v>0</v>
      </c>
      <c r="L87" s="7"/>
      <c r="M87" s="45" t="str">
        <f t="shared" si="8"/>
        <v>Није положио(ла)</v>
      </c>
      <c r="N87" s="10">
        <f t="shared" si="9"/>
        <v>5</v>
      </c>
      <c r="O87" s="1"/>
    </row>
    <row r="88" spans="1:15" ht="15.75" thickBot="1">
      <c r="A88" s="23">
        <v>81</v>
      </c>
      <c r="B88" s="30"/>
      <c r="C88" s="33"/>
      <c r="D88" s="33"/>
      <c r="E88" s="34"/>
      <c r="F88" s="33"/>
      <c r="G88" s="33"/>
      <c r="H88" s="11">
        <f t="shared" si="6"/>
        <v>0</v>
      </c>
      <c r="I88" s="41"/>
      <c r="J88" s="41"/>
      <c r="K88" s="56">
        <f t="shared" si="7"/>
        <v>0</v>
      </c>
      <c r="L88" s="7"/>
      <c r="M88" s="45" t="str">
        <f t="shared" si="8"/>
        <v>Није положио(ла)</v>
      </c>
      <c r="N88" s="10">
        <f t="shared" si="9"/>
        <v>5</v>
      </c>
      <c r="O88" s="1"/>
    </row>
    <row r="89" spans="1:15" ht="15.75" thickBot="1">
      <c r="A89" s="23">
        <v>82</v>
      </c>
      <c r="B89" s="30"/>
      <c r="C89" s="33"/>
      <c r="D89" s="33"/>
      <c r="E89" s="34"/>
      <c r="F89" s="33"/>
      <c r="G89" s="33"/>
      <c r="H89" s="11">
        <f t="shared" si="6"/>
        <v>0</v>
      </c>
      <c r="I89" s="41"/>
      <c r="J89" s="41"/>
      <c r="K89" s="56">
        <f t="shared" si="7"/>
        <v>0</v>
      </c>
      <c r="L89" s="7"/>
      <c r="M89" s="45" t="str">
        <f t="shared" si="8"/>
        <v>Није положио(ла)</v>
      </c>
      <c r="N89" s="10">
        <f t="shared" si="9"/>
        <v>5</v>
      </c>
      <c r="O89" s="1"/>
    </row>
    <row r="90" spans="1:15" ht="15.75" thickBot="1">
      <c r="A90" s="23">
        <v>83</v>
      </c>
      <c r="B90" s="30"/>
      <c r="C90" s="33"/>
      <c r="D90" s="33"/>
      <c r="E90" s="34"/>
      <c r="F90" s="33"/>
      <c r="G90" s="33"/>
      <c r="H90" s="11">
        <f t="shared" si="6"/>
        <v>0</v>
      </c>
      <c r="I90" s="41"/>
      <c r="J90" s="41"/>
      <c r="K90" s="56">
        <f t="shared" si="7"/>
        <v>0</v>
      </c>
      <c r="L90" s="7"/>
      <c r="M90" s="45" t="str">
        <f t="shared" si="8"/>
        <v>Није положио(ла)</v>
      </c>
      <c r="N90" s="10">
        <f t="shared" si="9"/>
        <v>5</v>
      </c>
      <c r="O90" s="1"/>
    </row>
    <row r="91" spans="1:15" ht="15.75" thickBot="1">
      <c r="A91" s="23">
        <v>84</v>
      </c>
      <c r="B91" s="30"/>
      <c r="C91" s="33"/>
      <c r="D91" s="33"/>
      <c r="E91" s="34"/>
      <c r="F91" s="33"/>
      <c r="G91" s="33"/>
      <c r="H91" s="11">
        <f t="shared" si="6"/>
        <v>0</v>
      </c>
      <c r="I91" s="41"/>
      <c r="J91" s="41"/>
      <c r="K91" s="56">
        <f t="shared" si="7"/>
        <v>0</v>
      </c>
      <c r="L91" s="7"/>
      <c r="M91" s="45" t="str">
        <f t="shared" si="8"/>
        <v>Није положио(ла)</v>
      </c>
      <c r="N91" s="10">
        <f t="shared" si="9"/>
        <v>5</v>
      </c>
      <c r="O91" s="1"/>
    </row>
    <row r="92" spans="1:15" ht="15.75" thickBot="1">
      <c r="A92" s="23">
        <v>85</v>
      </c>
      <c r="B92" s="30"/>
      <c r="C92" s="33"/>
      <c r="D92" s="33"/>
      <c r="E92" s="34"/>
      <c r="F92" s="33"/>
      <c r="G92" s="33"/>
      <c r="H92" s="11">
        <f t="shared" si="6"/>
        <v>0</v>
      </c>
      <c r="I92" s="41"/>
      <c r="J92" s="41"/>
      <c r="K92" s="56">
        <f t="shared" si="7"/>
        <v>0</v>
      </c>
      <c r="L92" s="7"/>
      <c r="M92" s="45" t="str">
        <f t="shared" si="8"/>
        <v>Није положио(ла)</v>
      </c>
      <c r="N92" s="10">
        <f t="shared" si="9"/>
        <v>5</v>
      </c>
      <c r="O92" s="1"/>
    </row>
    <row r="93" spans="1:15" ht="15.75" thickBot="1">
      <c r="A93" s="23">
        <v>86</v>
      </c>
      <c r="B93" s="30"/>
      <c r="C93" s="33"/>
      <c r="D93" s="34"/>
      <c r="E93" s="33"/>
      <c r="F93" s="33"/>
      <c r="G93" s="33"/>
      <c r="H93" s="11">
        <f t="shared" si="6"/>
        <v>0</v>
      </c>
      <c r="I93" s="41"/>
      <c r="J93" s="41"/>
      <c r="K93" s="56">
        <f t="shared" si="7"/>
        <v>0</v>
      </c>
      <c r="L93" s="7"/>
      <c r="M93" s="45" t="str">
        <f t="shared" si="8"/>
        <v>Није положио(ла)</v>
      </c>
      <c r="N93" s="10">
        <f t="shared" si="9"/>
        <v>5</v>
      </c>
      <c r="O93" s="1"/>
    </row>
    <row r="94" spans="1:15" ht="15.75" thickBot="1">
      <c r="A94" s="23">
        <v>87</v>
      </c>
      <c r="B94" s="30"/>
      <c r="C94" s="33"/>
      <c r="D94" s="33"/>
      <c r="E94" s="33"/>
      <c r="F94" s="33"/>
      <c r="G94" s="33"/>
      <c r="H94" s="11">
        <f t="shared" si="6"/>
        <v>0</v>
      </c>
      <c r="I94" s="41"/>
      <c r="J94" s="41"/>
      <c r="K94" s="56">
        <f t="shared" si="7"/>
        <v>0</v>
      </c>
      <c r="L94" s="7"/>
      <c r="M94" s="45" t="str">
        <f t="shared" si="8"/>
        <v>Није положио(ла)</v>
      </c>
      <c r="N94" s="10">
        <f t="shared" si="9"/>
        <v>5</v>
      </c>
      <c r="O94" s="1"/>
    </row>
    <row r="95" spans="1:15" ht="15.75" thickBot="1">
      <c r="A95" s="23">
        <v>88</v>
      </c>
      <c r="B95" s="30"/>
      <c r="C95" s="33"/>
      <c r="D95" s="33"/>
      <c r="E95" s="36"/>
      <c r="F95" s="33"/>
      <c r="G95" s="33"/>
      <c r="H95" s="11">
        <f t="shared" si="6"/>
        <v>0</v>
      </c>
      <c r="I95" s="41"/>
      <c r="J95" s="41"/>
      <c r="K95" s="56">
        <f t="shared" si="7"/>
        <v>0</v>
      </c>
      <c r="L95" s="7"/>
      <c r="M95" s="45" t="str">
        <f t="shared" si="8"/>
        <v>Није положио(ла)</v>
      </c>
      <c r="N95" s="10">
        <f t="shared" si="9"/>
        <v>5</v>
      </c>
      <c r="O95" s="1"/>
    </row>
    <row r="96" spans="1:15" ht="15.75" thickBot="1">
      <c r="A96" s="23">
        <v>89</v>
      </c>
      <c r="B96" s="30"/>
      <c r="C96" s="33"/>
      <c r="D96" s="33"/>
      <c r="E96" s="34"/>
      <c r="F96" s="33"/>
      <c r="G96" s="33"/>
      <c r="H96" s="11">
        <f t="shared" si="6"/>
        <v>0</v>
      </c>
      <c r="I96" s="41"/>
      <c r="J96" s="41"/>
      <c r="K96" s="56">
        <f t="shared" si="7"/>
        <v>0</v>
      </c>
      <c r="L96" s="7"/>
      <c r="M96" s="45" t="str">
        <f t="shared" si="8"/>
        <v>Није положио(ла)</v>
      </c>
      <c r="N96" s="10">
        <f t="shared" si="9"/>
        <v>5</v>
      </c>
      <c r="O96" s="1"/>
    </row>
    <row r="97" spans="1:15" ht="15.75" thickBot="1">
      <c r="A97" s="23">
        <v>90</v>
      </c>
      <c r="B97" s="30"/>
      <c r="C97" s="33"/>
      <c r="D97" s="33"/>
      <c r="E97" s="34"/>
      <c r="F97" s="33"/>
      <c r="G97" s="33"/>
      <c r="H97" s="11">
        <f t="shared" si="6"/>
        <v>0</v>
      </c>
      <c r="I97" s="41"/>
      <c r="J97" s="41"/>
      <c r="K97" s="56">
        <f t="shared" si="7"/>
        <v>0</v>
      </c>
      <c r="L97" s="7"/>
      <c r="M97" s="45" t="str">
        <f t="shared" si="8"/>
        <v>Није положио(ла)</v>
      </c>
      <c r="N97" s="10">
        <f t="shared" si="9"/>
        <v>5</v>
      </c>
      <c r="O97" s="1"/>
    </row>
    <row r="98" spans="1:15" ht="15.75" thickBot="1">
      <c r="A98" s="23">
        <v>91</v>
      </c>
      <c r="B98" s="30"/>
      <c r="C98" s="33"/>
      <c r="D98" s="33"/>
      <c r="E98" s="34"/>
      <c r="F98" s="33"/>
      <c r="G98" s="33"/>
      <c r="H98" s="11">
        <f t="shared" si="6"/>
        <v>0</v>
      </c>
      <c r="I98" s="41"/>
      <c r="J98" s="41"/>
      <c r="K98" s="56">
        <f t="shared" si="7"/>
        <v>0</v>
      </c>
      <c r="L98" s="7"/>
      <c r="M98" s="45" t="str">
        <f t="shared" si="8"/>
        <v>Није положио(ла)</v>
      </c>
      <c r="N98" s="10">
        <f t="shared" si="9"/>
        <v>5</v>
      </c>
      <c r="O98" s="1"/>
    </row>
    <row r="99" spans="1:15" ht="15.75" thickBot="1">
      <c r="A99" s="23">
        <v>92</v>
      </c>
      <c r="B99" s="30"/>
      <c r="C99" s="33"/>
      <c r="D99" s="33"/>
      <c r="E99" s="34"/>
      <c r="F99" s="33"/>
      <c r="G99" s="33"/>
      <c r="H99" s="11">
        <f t="shared" si="6"/>
        <v>0</v>
      </c>
      <c r="I99" s="41"/>
      <c r="J99" s="41"/>
      <c r="K99" s="56">
        <f t="shared" si="7"/>
        <v>0</v>
      </c>
      <c r="L99" s="7"/>
      <c r="M99" s="45" t="str">
        <f t="shared" si="8"/>
        <v>Није положио(ла)</v>
      </c>
      <c r="N99" s="10">
        <f t="shared" si="9"/>
        <v>5</v>
      </c>
      <c r="O99" s="1"/>
    </row>
    <row r="100" spans="1:15" ht="15.75" thickBot="1">
      <c r="A100" s="23">
        <v>93</v>
      </c>
      <c r="B100" s="30"/>
      <c r="C100" s="33"/>
      <c r="D100" s="33"/>
      <c r="E100" s="34"/>
      <c r="F100" s="33"/>
      <c r="G100" s="33"/>
      <c r="H100" s="11">
        <f t="shared" si="6"/>
        <v>0</v>
      </c>
      <c r="I100" s="41"/>
      <c r="J100" s="41"/>
      <c r="K100" s="56">
        <f t="shared" si="7"/>
        <v>0</v>
      </c>
      <c r="L100" s="7"/>
      <c r="M100" s="45" t="str">
        <f t="shared" si="8"/>
        <v>Није положио(ла)</v>
      </c>
      <c r="N100" s="10">
        <f t="shared" si="9"/>
        <v>5</v>
      </c>
      <c r="O100" s="1"/>
    </row>
    <row r="101" spans="1:15" ht="15.75" thickBot="1">
      <c r="A101" s="23">
        <v>94</v>
      </c>
      <c r="B101" s="30"/>
      <c r="C101" s="33"/>
      <c r="D101" s="33"/>
      <c r="E101" s="34"/>
      <c r="F101" s="33"/>
      <c r="G101" s="33"/>
      <c r="H101" s="11">
        <f t="shared" si="6"/>
        <v>0</v>
      </c>
      <c r="I101" s="41"/>
      <c r="J101" s="41"/>
      <c r="K101" s="56">
        <f t="shared" si="7"/>
        <v>0</v>
      </c>
      <c r="L101" s="7"/>
      <c r="M101" s="45" t="str">
        <f t="shared" si="8"/>
        <v>Није положио(ла)</v>
      </c>
      <c r="N101" s="10">
        <f t="shared" si="9"/>
        <v>5</v>
      </c>
      <c r="O101" s="1"/>
    </row>
    <row r="102" spans="1:15" ht="15.75" thickBot="1">
      <c r="A102" s="23">
        <v>95</v>
      </c>
      <c r="B102" s="30"/>
      <c r="C102" s="33"/>
      <c r="D102" s="33"/>
      <c r="E102" s="34"/>
      <c r="F102" s="33"/>
      <c r="G102" s="33"/>
      <c r="H102" s="11">
        <f t="shared" si="6"/>
        <v>0</v>
      </c>
      <c r="I102" s="41"/>
      <c r="J102" s="41"/>
      <c r="K102" s="56">
        <f t="shared" si="7"/>
        <v>0</v>
      </c>
      <c r="L102" s="7"/>
      <c r="M102" s="45" t="str">
        <f t="shared" si="8"/>
        <v>Није положио(ла)</v>
      </c>
      <c r="N102" s="10">
        <f t="shared" si="9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6"/>
        <v>0</v>
      </c>
      <c r="I103" s="41"/>
      <c r="J103" s="41"/>
      <c r="K103" s="56">
        <f t="shared" si="7"/>
        <v>0</v>
      </c>
      <c r="L103" s="7"/>
      <c r="M103" s="45" t="str">
        <f t="shared" si="8"/>
        <v>Није положио(ла)</v>
      </c>
      <c r="N103" s="10">
        <f t="shared" si="9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6"/>
        <v>0</v>
      </c>
      <c r="I104" s="41"/>
      <c r="J104" s="41"/>
      <c r="K104" s="56">
        <f t="shared" si="7"/>
        <v>0</v>
      </c>
      <c r="L104" s="7"/>
      <c r="M104" s="45" t="str">
        <f t="shared" si="8"/>
        <v>Није положио(ла)</v>
      </c>
      <c r="N104" s="10">
        <f t="shared" si="9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6"/>
        <v>0</v>
      </c>
      <c r="I105" s="41"/>
      <c r="J105" s="41"/>
      <c r="K105" s="56">
        <f t="shared" si="7"/>
        <v>0</v>
      </c>
      <c r="L105" s="7"/>
      <c r="M105" s="45" t="str">
        <f t="shared" si="8"/>
        <v>Није положио(ла)</v>
      </c>
      <c r="N105" s="10">
        <f t="shared" si="9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6"/>
        <v>0</v>
      </c>
      <c r="I106" s="41"/>
      <c r="J106" s="41"/>
      <c r="K106" s="56">
        <f t="shared" si="7"/>
        <v>0</v>
      </c>
      <c r="L106" s="7"/>
      <c r="M106" s="45" t="str">
        <f t="shared" si="8"/>
        <v>Није положио(ла)</v>
      </c>
      <c r="N106" s="10">
        <f t="shared" si="9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6"/>
        <v>0</v>
      </c>
      <c r="I107" s="41"/>
      <c r="J107" s="41"/>
      <c r="K107" s="56">
        <f t="shared" si="7"/>
        <v>0</v>
      </c>
      <c r="L107" s="7"/>
      <c r="M107" s="45" t="str">
        <f t="shared" si="8"/>
        <v>Није положио(ла)</v>
      </c>
      <c r="N107" s="10">
        <f t="shared" si="9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6"/>
        <v>0</v>
      </c>
      <c r="I108" s="41"/>
      <c r="J108" s="41"/>
      <c r="K108" s="56">
        <f t="shared" si="7"/>
        <v>0</v>
      </c>
      <c r="L108" s="7"/>
      <c r="M108" s="45" t="str">
        <f t="shared" si="8"/>
        <v>Није положио(ла)</v>
      </c>
      <c r="N108" s="10">
        <f t="shared" si="9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6"/>
        <v>0</v>
      </c>
      <c r="I109" s="41"/>
      <c r="J109" s="41"/>
      <c r="K109" s="56">
        <f t="shared" si="7"/>
        <v>0</v>
      </c>
      <c r="L109" s="7"/>
      <c r="M109" s="45" t="str">
        <f t="shared" si="8"/>
        <v>Није положио(ла)</v>
      </c>
      <c r="N109" s="10">
        <f t="shared" si="9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6"/>
        <v>0</v>
      </c>
      <c r="I110" s="41"/>
      <c r="J110" s="41"/>
      <c r="K110" s="56">
        <f t="shared" si="7"/>
        <v>0</v>
      </c>
      <c r="L110" s="7"/>
      <c r="M110" s="45" t="str">
        <f t="shared" si="8"/>
        <v>Није положио(ла)</v>
      </c>
      <c r="N110" s="10">
        <f t="shared" si="9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6"/>
        <v>0</v>
      </c>
      <c r="I111" s="41"/>
      <c r="J111" s="41"/>
      <c r="K111" s="56">
        <f t="shared" si="7"/>
        <v>0</v>
      </c>
      <c r="L111" s="7"/>
      <c r="M111" s="45" t="str">
        <f t="shared" si="8"/>
        <v>Није положио(ла)</v>
      </c>
      <c r="N111" s="10">
        <f t="shared" si="9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6"/>
        <v>0</v>
      </c>
      <c r="I112" s="41"/>
      <c r="J112" s="41"/>
      <c r="K112" s="56">
        <f t="shared" si="7"/>
        <v>0</v>
      </c>
      <c r="L112" s="7"/>
      <c r="M112" s="45" t="str">
        <f t="shared" si="8"/>
        <v>Није положио(ла)</v>
      </c>
      <c r="N112" s="10">
        <f t="shared" si="9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6"/>
        <v>0</v>
      </c>
      <c r="I113" s="41"/>
      <c r="J113" s="41"/>
      <c r="K113" s="56">
        <f t="shared" si="7"/>
        <v>0</v>
      </c>
      <c r="L113" s="7"/>
      <c r="M113" s="45" t="str">
        <f t="shared" si="8"/>
        <v>Није положио(ла)</v>
      </c>
      <c r="N113" s="10">
        <f t="shared" si="9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6"/>
        <v>0</v>
      </c>
      <c r="I114" s="41"/>
      <c r="J114" s="41"/>
      <c r="K114" s="56">
        <f t="shared" si="7"/>
        <v>0</v>
      </c>
      <c r="L114" s="7"/>
      <c r="M114" s="45" t="str">
        <f t="shared" si="8"/>
        <v>Није положио(ла)</v>
      </c>
      <c r="N114" s="10">
        <f t="shared" si="9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6"/>
        <v>0</v>
      </c>
      <c r="I115" s="41"/>
      <c r="J115" s="41"/>
      <c r="K115" s="56">
        <f t="shared" si="7"/>
        <v>0</v>
      </c>
      <c r="L115" s="7"/>
      <c r="M115" s="45" t="str">
        <f t="shared" si="8"/>
        <v>Није положио(ла)</v>
      </c>
      <c r="N115" s="10">
        <f t="shared" si="9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6"/>
        <v>0</v>
      </c>
      <c r="I116" s="41"/>
      <c r="J116" s="41"/>
      <c r="K116" s="56">
        <f t="shared" si="7"/>
        <v>0</v>
      </c>
      <c r="L116" s="7"/>
      <c r="M116" s="45" t="str">
        <f t="shared" si="8"/>
        <v>Није положио(ла)</v>
      </c>
      <c r="N116" s="10">
        <f t="shared" si="9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6"/>
        <v>0</v>
      </c>
      <c r="I117" s="41"/>
      <c r="J117" s="41"/>
      <c r="K117" s="56">
        <f t="shared" si="7"/>
        <v>0</v>
      </c>
      <c r="L117" s="7"/>
      <c r="M117" s="45" t="str">
        <f t="shared" si="8"/>
        <v>Није положио(ла)</v>
      </c>
      <c r="N117" s="10">
        <f t="shared" si="9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6"/>
        <v>0</v>
      </c>
      <c r="I118" s="41"/>
      <c r="J118" s="41"/>
      <c r="K118" s="56">
        <f t="shared" si="7"/>
        <v>0</v>
      </c>
      <c r="L118" s="7"/>
      <c r="M118" s="45" t="str">
        <f t="shared" si="8"/>
        <v>Није положио(ла)</v>
      </c>
      <c r="N118" s="10">
        <f t="shared" si="9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6"/>
        <v>0</v>
      </c>
      <c r="I119" s="41"/>
      <c r="J119" s="41"/>
      <c r="K119" s="56">
        <f t="shared" si="7"/>
        <v>0</v>
      </c>
      <c r="L119" s="7"/>
      <c r="M119" s="45" t="str">
        <f t="shared" si="8"/>
        <v>Није положио(ла)</v>
      </c>
      <c r="N119" s="10">
        <f t="shared" si="9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6"/>
        <v>0</v>
      </c>
      <c r="I120" s="41"/>
      <c r="J120" s="41"/>
      <c r="K120" s="56">
        <f t="shared" si="7"/>
        <v>0</v>
      </c>
      <c r="L120" s="7"/>
      <c r="M120" s="45" t="str">
        <f t="shared" si="8"/>
        <v>Није положио(ла)</v>
      </c>
      <c r="N120" s="10">
        <f t="shared" si="9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6"/>
        <v>0</v>
      </c>
      <c r="I121" s="41"/>
      <c r="J121" s="41"/>
      <c r="K121" s="56">
        <f t="shared" si="7"/>
        <v>0</v>
      </c>
      <c r="L121" s="7"/>
      <c r="M121" s="45" t="str">
        <f t="shared" si="8"/>
        <v>Није положио(ла)</v>
      </c>
      <c r="N121" s="10">
        <f t="shared" si="9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6"/>
        <v>0</v>
      </c>
      <c r="I122" s="41"/>
      <c r="J122" s="41"/>
      <c r="K122" s="56">
        <f t="shared" si="7"/>
        <v>0</v>
      </c>
      <c r="L122" s="7"/>
      <c r="M122" s="45" t="str">
        <f t="shared" si="8"/>
        <v>Није положио(ла)</v>
      </c>
      <c r="N122" s="10">
        <f t="shared" si="9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6"/>
        <v>0</v>
      </c>
      <c r="I123" s="41"/>
      <c r="J123" s="41"/>
      <c r="K123" s="56">
        <f t="shared" si="7"/>
        <v>0</v>
      </c>
      <c r="L123" s="7"/>
      <c r="M123" s="45" t="str">
        <f t="shared" si="8"/>
        <v>Није положио(ла)</v>
      </c>
      <c r="N123" s="10">
        <f t="shared" si="9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6"/>
        <v>0</v>
      </c>
      <c r="I124" s="41"/>
      <c r="J124" s="41"/>
      <c r="K124" s="56">
        <f t="shared" si="7"/>
        <v>0</v>
      </c>
      <c r="L124" s="7"/>
      <c r="M124" s="45" t="str">
        <f t="shared" si="8"/>
        <v>Није положио(ла)</v>
      </c>
      <c r="N124" s="10">
        <f t="shared" si="9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6"/>
        <v>0</v>
      </c>
      <c r="I125" s="41"/>
      <c r="J125" s="41"/>
      <c r="K125" s="56">
        <f t="shared" si="7"/>
        <v>0</v>
      </c>
      <c r="L125" s="7"/>
      <c r="M125" s="45" t="str">
        <f t="shared" si="8"/>
        <v>Није положио(ла)</v>
      </c>
      <c r="N125" s="10">
        <f t="shared" si="9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6"/>
        <v>0</v>
      </c>
      <c r="I126" s="41"/>
      <c r="J126" s="41"/>
      <c r="K126" s="56">
        <f t="shared" si="7"/>
        <v>0</v>
      </c>
      <c r="L126" s="7"/>
      <c r="M126" s="45" t="str">
        <f t="shared" si="8"/>
        <v>Није положио(ла)</v>
      </c>
      <c r="N126" s="10">
        <f t="shared" si="9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6"/>
        <v>0</v>
      </c>
      <c r="I127" s="41"/>
      <c r="J127" s="41"/>
      <c r="K127" s="56">
        <f t="shared" si="7"/>
        <v>0</v>
      </c>
      <c r="L127" s="7"/>
      <c r="M127" s="45" t="str">
        <f t="shared" si="8"/>
        <v>Није положио(ла)</v>
      </c>
      <c r="N127" s="10">
        <f t="shared" si="9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6"/>
        <v>0</v>
      </c>
      <c r="I128" s="41"/>
      <c r="J128" s="41"/>
      <c r="K128" s="56">
        <f t="shared" si="7"/>
        <v>0</v>
      </c>
      <c r="L128" s="7"/>
      <c r="M128" s="45" t="str">
        <f t="shared" si="8"/>
        <v>Није положио(ла)</v>
      </c>
      <c r="N128" s="10">
        <f t="shared" si="9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6"/>
        <v>0</v>
      </c>
      <c r="I129" s="41"/>
      <c r="J129" s="41"/>
      <c r="K129" s="56">
        <f t="shared" si="7"/>
        <v>0</v>
      </c>
      <c r="L129" s="7"/>
      <c r="M129" s="45" t="str">
        <f t="shared" si="8"/>
        <v>Није положио(ла)</v>
      </c>
      <c r="N129" s="10">
        <f t="shared" si="9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6"/>
        <v>0</v>
      </c>
      <c r="I130" s="41"/>
      <c r="J130" s="41"/>
      <c r="K130" s="56">
        <f t="shared" si="7"/>
        <v>0</v>
      </c>
      <c r="L130" s="7"/>
      <c r="M130" s="45" t="str">
        <f t="shared" si="8"/>
        <v>Није положио(ла)</v>
      </c>
      <c r="N130" s="10">
        <f t="shared" si="9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6"/>
        <v>0</v>
      </c>
      <c r="I131" s="41"/>
      <c r="J131" s="41"/>
      <c r="K131" s="56">
        <f t="shared" si="7"/>
        <v>0</v>
      </c>
      <c r="L131" s="7"/>
      <c r="M131" s="45" t="str">
        <f t="shared" si="8"/>
        <v>Није положио(ла)</v>
      </c>
      <c r="N131" s="10">
        <f t="shared" si="9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6"/>
        <v>0</v>
      </c>
      <c r="I132" s="41"/>
      <c r="J132" s="41"/>
      <c r="K132" s="56">
        <f t="shared" si="7"/>
        <v>0</v>
      </c>
      <c r="L132" s="7"/>
      <c r="M132" s="45" t="str">
        <f t="shared" si="8"/>
        <v>Није положио(ла)</v>
      </c>
      <c r="N132" s="10">
        <f t="shared" si="9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6"/>
        <v>0</v>
      </c>
      <c r="I133" s="41"/>
      <c r="J133" s="41"/>
      <c r="K133" s="56">
        <f t="shared" si="7"/>
        <v>0</v>
      </c>
      <c r="L133" s="7"/>
      <c r="M133" s="45" t="str">
        <f t="shared" si="8"/>
        <v>Није положио(ла)</v>
      </c>
      <c r="N133" s="10">
        <f t="shared" si="9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6"/>
        <v>0</v>
      </c>
      <c r="I134" s="41"/>
      <c r="J134" s="41"/>
      <c r="K134" s="56">
        <f t="shared" si="7"/>
        <v>0</v>
      </c>
      <c r="L134" s="7"/>
      <c r="M134" s="45" t="str">
        <f t="shared" si="8"/>
        <v>Није положио(ла)</v>
      </c>
      <c r="N134" s="10">
        <f t="shared" si="9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6"/>
        <v>0</v>
      </c>
      <c r="I135" s="41"/>
      <c r="J135" s="41"/>
      <c r="K135" s="56">
        <f t="shared" si="7"/>
        <v>0</v>
      </c>
      <c r="L135" s="7"/>
      <c r="M135" s="45" t="str">
        <f t="shared" si="8"/>
        <v>Није положио(ла)</v>
      </c>
      <c r="N135" s="10">
        <f t="shared" si="9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6"/>
        <v>0</v>
      </c>
      <c r="I136" s="41"/>
      <c r="J136" s="41"/>
      <c r="K136" s="56">
        <f t="shared" si="7"/>
        <v>0</v>
      </c>
      <c r="L136" s="7"/>
      <c r="M136" s="45" t="str">
        <f t="shared" si="8"/>
        <v>Није положио(ла)</v>
      </c>
      <c r="N136" s="10">
        <f t="shared" si="9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10">SUM(C137:G137)</f>
        <v>0</v>
      </c>
      <c r="I137" s="41"/>
      <c r="J137" s="41"/>
      <c r="K137" s="56">
        <f t="shared" ref="K137:K200" si="11">SUM(H137,I137,J137)</f>
        <v>0</v>
      </c>
      <c r="L137" s="7"/>
      <c r="M137" s="45" t="str">
        <f t="shared" ref="M137:M200" si="12">IF(K137&gt;50.499,K137,"Није положио(ла)")</f>
        <v>Није положио(ла)</v>
      </c>
      <c r="N137" s="10">
        <f t="shared" ref="N137:N200" si="13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10"/>
        <v>0</v>
      </c>
      <c r="I138" s="41"/>
      <c r="J138" s="41"/>
      <c r="K138" s="56">
        <f t="shared" si="11"/>
        <v>0</v>
      </c>
      <c r="L138" s="7"/>
      <c r="M138" s="45" t="str">
        <f t="shared" si="12"/>
        <v>Није положио(ла)</v>
      </c>
      <c r="N138" s="10">
        <f t="shared" si="13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10"/>
        <v>0</v>
      </c>
      <c r="I139" s="41"/>
      <c r="J139" s="41"/>
      <c r="K139" s="56">
        <f t="shared" si="11"/>
        <v>0</v>
      </c>
      <c r="L139" s="7"/>
      <c r="M139" s="45" t="str">
        <f t="shared" si="12"/>
        <v>Није положио(ла)</v>
      </c>
      <c r="N139" s="10">
        <f t="shared" si="13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10"/>
        <v>0</v>
      </c>
      <c r="I140" s="41"/>
      <c r="J140" s="41"/>
      <c r="K140" s="56">
        <f t="shared" si="11"/>
        <v>0</v>
      </c>
      <c r="L140" s="7"/>
      <c r="M140" s="45" t="str">
        <f t="shared" si="12"/>
        <v>Није положио(ла)</v>
      </c>
      <c r="N140" s="10">
        <f t="shared" si="13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10"/>
        <v>0</v>
      </c>
      <c r="I141" s="41"/>
      <c r="J141" s="41"/>
      <c r="K141" s="56">
        <f t="shared" si="11"/>
        <v>0</v>
      </c>
      <c r="L141" s="7"/>
      <c r="M141" s="45" t="str">
        <f t="shared" si="12"/>
        <v>Није положио(ла)</v>
      </c>
      <c r="N141" s="10">
        <f t="shared" si="13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10"/>
        <v>0</v>
      </c>
      <c r="I142" s="41"/>
      <c r="J142" s="41"/>
      <c r="K142" s="56">
        <f t="shared" si="11"/>
        <v>0</v>
      </c>
      <c r="L142" s="7"/>
      <c r="M142" s="45" t="str">
        <f t="shared" si="12"/>
        <v>Није положио(ла)</v>
      </c>
      <c r="N142" s="10">
        <f t="shared" si="13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10"/>
        <v>0</v>
      </c>
      <c r="I143" s="41"/>
      <c r="J143" s="41"/>
      <c r="K143" s="56">
        <f t="shared" si="11"/>
        <v>0</v>
      </c>
      <c r="L143" s="7"/>
      <c r="M143" s="45" t="str">
        <f t="shared" si="12"/>
        <v>Није положио(ла)</v>
      </c>
      <c r="N143" s="10">
        <f t="shared" si="13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10"/>
        <v>0</v>
      </c>
      <c r="I144" s="41"/>
      <c r="J144" s="41"/>
      <c r="K144" s="56">
        <f t="shared" si="11"/>
        <v>0</v>
      </c>
      <c r="L144" s="7"/>
      <c r="M144" s="45" t="str">
        <f t="shared" si="12"/>
        <v>Није положио(ла)</v>
      </c>
      <c r="N144" s="10">
        <f t="shared" si="13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10"/>
        <v>0</v>
      </c>
      <c r="I145" s="41"/>
      <c r="J145" s="41"/>
      <c r="K145" s="56">
        <f t="shared" si="11"/>
        <v>0</v>
      </c>
      <c r="L145" s="7"/>
      <c r="M145" s="45" t="str">
        <f t="shared" si="12"/>
        <v>Није положио(ла)</v>
      </c>
      <c r="N145" s="10">
        <f t="shared" si="13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10"/>
        <v>0</v>
      </c>
      <c r="I146" s="41"/>
      <c r="J146" s="41"/>
      <c r="K146" s="56">
        <f t="shared" si="11"/>
        <v>0</v>
      </c>
      <c r="L146" s="7"/>
      <c r="M146" s="45" t="str">
        <f t="shared" si="12"/>
        <v>Није положио(ла)</v>
      </c>
      <c r="N146" s="10">
        <f t="shared" si="13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10"/>
        <v>0</v>
      </c>
      <c r="I147" s="41"/>
      <c r="J147" s="41"/>
      <c r="K147" s="56">
        <f t="shared" si="11"/>
        <v>0</v>
      </c>
      <c r="L147" s="7"/>
      <c r="M147" s="45" t="str">
        <f t="shared" si="12"/>
        <v>Није положио(ла)</v>
      </c>
      <c r="N147" s="10">
        <f t="shared" si="13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10"/>
        <v>0</v>
      </c>
      <c r="I148" s="41"/>
      <c r="J148" s="41"/>
      <c r="K148" s="56">
        <f t="shared" si="11"/>
        <v>0</v>
      </c>
      <c r="L148" s="7"/>
      <c r="M148" s="45" t="str">
        <f t="shared" si="12"/>
        <v>Није положио(ла)</v>
      </c>
      <c r="N148" s="10">
        <f t="shared" si="13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10"/>
        <v>0</v>
      </c>
      <c r="I149" s="41"/>
      <c r="J149" s="41"/>
      <c r="K149" s="56">
        <f t="shared" si="11"/>
        <v>0</v>
      </c>
      <c r="L149" s="7"/>
      <c r="M149" s="45" t="str">
        <f t="shared" si="12"/>
        <v>Није положио(ла)</v>
      </c>
      <c r="N149" s="10">
        <f t="shared" si="13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10"/>
        <v>0</v>
      </c>
      <c r="I150" s="41"/>
      <c r="J150" s="41"/>
      <c r="K150" s="56">
        <f t="shared" si="11"/>
        <v>0</v>
      </c>
      <c r="L150" s="7"/>
      <c r="M150" s="45" t="str">
        <f t="shared" si="12"/>
        <v>Није положио(ла)</v>
      </c>
      <c r="N150" s="10">
        <f t="shared" si="13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10"/>
        <v>0</v>
      </c>
      <c r="I151" s="41"/>
      <c r="J151" s="41"/>
      <c r="K151" s="56">
        <f t="shared" si="11"/>
        <v>0</v>
      </c>
      <c r="L151" s="7"/>
      <c r="M151" s="45" t="str">
        <f t="shared" si="12"/>
        <v>Није положио(ла)</v>
      </c>
      <c r="N151" s="10">
        <f t="shared" si="13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10"/>
        <v>0</v>
      </c>
      <c r="I152" s="41"/>
      <c r="J152" s="41"/>
      <c r="K152" s="56">
        <f t="shared" si="11"/>
        <v>0</v>
      </c>
      <c r="L152" s="7"/>
      <c r="M152" s="45" t="str">
        <f t="shared" si="12"/>
        <v>Није положио(ла)</v>
      </c>
      <c r="N152" s="10">
        <f t="shared" si="13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10"/>
        <v>0</v>
      </c>
      <c r="I153" s="41"/>
      <c r="J153" s="41"/>
      <c r="K153" s="56">
        <f t="shared" si="11"/>
        <v>0</v>
      </c>
      <c r="L153" s="7"/>
      <c r="M153" s="45" t="str">
        <f t="shared" si="12"/>
        <v>Није положио(ла)</v>
      </c>
      <c r="N153" s="10">
        <f t="shared" si="13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10"/>
        <v>0</v>
      </c>
      <c r="I154" s="41"/>
      <c r="J154" s="41"/>
      <c r="K154" s="56">
        <f t="shared" si="11"/>
        <v>0</v>
      </c>
      <c r="L154" s="7"/>
      <c r="M154" s="45" t="str">
        <f t="shared" si="12"/>
        <v>Није положио(ла)</v>
      </c>
      <c r="N154" s="10">
        <f t="shared" si="13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10"/>
        <v>0</v>
      </c>
      <c r="I155" s="41"/>
      <c r="J155" s="41"/>
      <c r="K155" s="56">
        <f t="shared" si="11"/>
        <v>0</v>
      </c>
      <c r="L155" s="7"/>
      <c r="M155" s="45" t="str">
        <f t="shared" si="12"/>
        <v>Није положио(ла)</v>
      </c>
      <c r="N155" s="10">
        <f t="shared" si="13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10"/>
        <v>0</v>
      </c>
      <c r="I156" s="41"/>
      <c r="J156" s="41"/>
      <c r="K156" s="56">
        <f t="shared" si="11"/>
        <v>0</v>
      </c>
      <c r="L156" s="7"/>
      <c r="M156" s="45" t="str">
        <f t="shared" si="12"/>
        <v>Није положио(ла)</v>
      </c>
      <c r="N156" s="10">
        <f t="shared" si="13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10"/>
        <v>0</v>
      </c>
      <c r="I157" s="41"/>
      <c r="J157" s="41"/>
      <c r="K157" s="56">
        <f t="shared" si="11"/>
        <v>0</v>
      </c>
      <c r="L157" s="7"/>
      <c r="M157" s="45" t="str">
        <f t="shared" si="12"/>
        <v>Није положио(ла)</v>
      </c>
      <c r="N157" s="10">
        <f t="shared" si="13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10"/>
        <v>0</v>
      </c>
      <c r="I158" s="41"/>
      <c r="J158" s="41"/>
      <c r="K158" s="56">
        <f t="shared" si="11"/>
        <v>0</v>
      </c>
      <c r="L158" s="7"/>
      <c r="M158" s="45" t="str">
        <f t="shared" si="12"/>
        <v>Није положио(ла)</v>
      </c>
      <c r="N158" s="10">
        <f t="shared" si="13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10"/>
        <v>0</v>
      </c>
      <c r="I159" s="41"/>
      <c r="J159" s="41"/>
      <c r="K159" s="56">
        <f t="shared" si="11"/>
        <v>0</v>
      </c>
      <c r="L159" s="7"/>
      <c r="M159" s="45" t="str">
        <f t="shared" si="12"/>
        <v>Није положио(ла)</v>
      </c>
      <c r="N159" s="10">
        <f t="shared" si="13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10"/>
        <v>0</v>
      </c>
      <c r="I160" s="41"/>
      <c r="J160" s="41"/>
      <c r="K160" s="56">
        <f t="shared" si="11"/>
        <v>0</v>
      </c>
      <c r="L160" s="7"/>
      <c r="M160" s="45" t="str">
        <f t="shared" si="12"/>
        <v>Није положио(ла)</v>
      </c>
      <c r="N160" s="10">
        <f t="shared" si="13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10"/>
        <v>0</v>
      </c>
      <c r="I161" s="41"/>
      <c r="J161" s="41"/>
      <c r="K161" s="56">
        <f t="shared" si="11"/>
        <v>0</v>
      </c>
      <c r="L161" s="7"/>
      <c r="M161" s="45" t="str">
        <f t="shared" si="12"/>
        <v>Није положио(ла)</v>
      </c>
      <c r="N161" s="10">
        <f t="shared" si="13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10"/>
        <v>0</v>
      </c>
      <c r="I162" s="41"/>
      <c r="J162" s="41"/>
      <c r="K162" s="56">
        <f t="shared" si="11"/>
        <v>0</v>
      </c>
      <c r="L162" s="7"/>
      <c r="M162" s="45" t="str">
        <f t="shared" si="12"/>
        <v>Није положио(ла)</v>
      </c>
      <c r="N162" s="10">
        <f t="shared" si="13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10"/>
        <v>0</v>
      </c>
      <c r="I163" s="41"/>
      <c r="J163" s="41"/>
      <c r="K163" s="56">
        <f t="shared" si="11"/>
        <v>0</v>
      </c>
      <c r="L163" s="7"/>
      <c r="M163" s="45" t="str">
        <f t="shared" si="12"/>
        <v>Није положио(ла)</v>
      </c>
      <c r="N163" s="10">
        <f t="shared" si="13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10"/>
        <v>0</v>
      </c>
      <c r="I164" s="41"/>
      <c r="J164" s="41"/>
      <c r="K164" s="56">
        <f t="shared" si="11"/>
        <v>0</v>
      </c>
      <c r="L164" s="7"/>
      <c r="M164" s="45" t="str">
        <f t="shared" si="12"/>
        <v>Није положио(ла)</v>
      </c>
      <c r="N164" s="10">
        <f t="shared" si="13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10"/>
        <v>0</v>
      </c>
      <c r="I165" s="41"/>
      <c r="J165" s="41"/>
      <c r="K165" s="56">
        <f t="shared" si="11"/>
        <v>0</v>
      </c>
      <c r="L165" s="7"/>
      <c r="M165" s="45" t="str">
        <f t="shared" si="12"/>
        <v>Није положио(ла)</v>
      </c>
      <c r="N165" s="10">
        <f t="shared" si="13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10"/>
        <v>0</v>
      </c>
      <c r="I166" s="41"/>
      <c r="J166" s="41"/>
      <c r="K166" s="56">
        <f t="shared" si="11"/>
        <v>0</v>
      </c>
      <c r="L166" s="7"/>
      <c r="M166" s="45" t="str">
        <f t="shared" si="12"/>
        <v>Није положио(ла)</v>
      </c>
      <c r="N166" s="10">
        <f t="shared" si="13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10"/>
        <v>0</v>
      </c>
      <c r="I167" s="41"/>
      <c r="J167" s="41"/>
      <c r="K167" s="56">
        <f t="shared" si="11"/>
        <v>0</v>
      </c>
      <c r="L167" s="7"/>
      <c r="M167" s="45" t="str">
        <f t="shared" si="12"/>
        <v>Није положио(ла)</v>
      </c>
      <c r="N167" s="10">
        <f t="shared" si="13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10"/>
        <v>0</v>
      </c>
      <c r="I168" s="41"/>
      <c r="J168" s="41"/>
      <c r="K168" s="56">
        <f t="shared" si="11"/>
        <v>0</v>
      </c>
      <c r="L168" s="7"/>
      <c r="M168" s="45" t="str">
        <f t="shared" si="12"/>
        <v>Није положио(ла)</v>
      </c>
      <c r="N168" s="10">
        <f t="shared" si="13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10"/>
        <v>0</v>
      </c>
      <c r="I169" s="41"/>
      <c r="J169" s="41"/>
      <c r="K169" s="56">
        <f t="shared" si="11"/>
        <v>0</v>
      </c>
      <c r="L169" s="7"/>
      <c r="M169" s="45" t="str">
        <f t="shared" si="12"/>
        <v>Није положио(ла)</v>
      </c>
      <c r="N169" s="10">
        <f t="shared" si="13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10"/>
        <v>0</v>
      </c>
      <c r="I170" s="41"/>
      <c r="J170" s="41"/>
      <c r="K170" s="56">
        <f t="shared" si="11"/>
        <v>0</v>
      </c>
      <c r="L170" s="7"/>
      <c r="M170" s="45" t="str">
        <f t="shared" si="12"/>
        <v>Није положио(ла)</v>
      </c>
      <c r="N170" s="10">
        <f t="shared" si="13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10"/>
        <v>0</v>
      </c>
      <c r="I171" s="41"/>
      <c r="J171" s="41"/>
      <c r="K171" s="56">
        <f t="shared" si="11"/>
        <v>0</v>
      </c>
      <c r="L171" s="7"/>
      <c r="M171" s="45" t="str">
        <f t="shared" si="12"/>
        <v>Није положио(ла)</v>
      </c>
      <c r="N171" s="10">
        <f t="shared" si="13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10"/>
        <v>0</v>
      </c>
      <c r="I172" s="41"/>
      <c r="J172" s="41"/>
      <c r="K172" s="56">
        <f t="shared" si="11"/>
        <v>0</v>
      </c>
      <c r="L172" s="7"/>
      <c r="M172" s="45" t="str">
        <f t="shared" si="12"/>
        <v>Није положио(ла)</v>
      </c>
      <c r="N172" s="10">
        <f t="shared" si="13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10"/>
        <v>0</v>
      </c>
      <c r="I173" s="41"/>
      <c r="J173" s="41"/>
      <c r="K173" s="56">
        <f t="shared" si="11"/>
        <v>0</v>
      </c>
      <c r="L173" s="7"/>
      <c r="M173" s="45" t="str">
        <f t="shared" si="12"/>
        <v>Није положио(ла)</v>
      </c>
      <c r="N173" s="10">
        <f t="shared" si="13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10"/>
        <v>0</v>
      </c>
      <c r="I174" s="41"/>
      <c r="J174" s="41"/>
      <c r="K174" s="56">
        <f t="shared" si="11"/>
        <v>0</v>
      </c>
      <c r="L174" s="7"/>
      <c r="M174" s="45" t="str">
        <f t="shared" si="12"/>
        <v>Није положио(ла)</v>
      </c>
      <c r="N174" s="10">
        <f t="shared" si="13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10"/>
        <v>0</v>
      </c>
      <c r="I175" s="41"/>
      <c r="J175" s="41"/>
      <c r="K175" s="56">
        <f t="shared" si="11"/>
        <v>0</v>
      </c>
      <c r="L175" s="7"/>
      <c r="M175" s="45" t="str">
        <f t="shared" si="12"/>
        <v>Није положио(ла)</v>
      </c>
      <c r="N175" s="10">
        <f t="shared" si="13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10"/>
        <v>0</v>
      </c>
      <c r="I176" s="41"/>
      <c r="J176" s="41"/>
      <c r="K176" s="56">
        <f t="shared" si="11"/>
        <v>0</v>
      </c>
      <c r="L176" s="7"/>
      <c r="M176" s="45" t="str">
        <f t="shared" si="12"/>
        <v>Није положио(ла)</v>
      </c>
      <c r="N176" s="10">
        <f t="shared" si="13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10"/>
        <v>0</v>
      </c>
      <c r="I177" s="41"/>
      <c r="J177" s="41"/>
      <c r="K177" s="56">
        <f t="shared" si="11"/>
        <v>0</v>
      </c>
      <c r="L177" s="7"/>
      <c r="M177" s="45" t="str">
        <f t="shared" si="12"/>
        <v>Није положио(ла)</v>
      </c>
      <c r="N177" s="10">
        <f t="shared" si="13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10"/>
        <v>0</v>
      </c>
      <c r="I178" s="41"/>
      <c r="J178" s="41"/>
      <c r="K178" s="56">
        <f t="shared" si="11"/>
        <v>0</v>
      </c>
      <c r="L178" s="7"/>
      <c r="M178" s="45" t="str">
        <f t="shared" si="12"/>
        <v>Није положио(ла)</v>
      </c>
      <c r="N178" s="10">
        <f t="shared" si="13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10"/>
        <v>0</v>
      </c>
      <c r="I179" s="41"/>
      <c r="J179" s="41"/>
      <c r="K179" s="56">
        <f t="shared" si="11"/>
        <v>0</v>
      </c>
      <c r="L179" s="7"/>
      <c r="M179" s="45" t="str">
        <f t="shared" si="12"/>
        <v>Није положио(ла)</v>
      </c>
      <c r="N179" s="10">
        <f t="shared" si="13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10"/>
        <v>0</v>
      </c>
      <c r="I180" s="41"/>
      <c r="J180" s="41"/>
      <c r="K180" s="56">
        <f t="shared" si="11"/>
        <v>0</v>
      </c>
      <c r="L180" s="7"/>
      <c r="M180" s="45" t="str">
        <f t="shared" si="12"/>
        <v>Није положио(ла)</v>
      </c>
      <c r="N180" s="10">
        <f t="shared" si="13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10"/>
        <v>0</v>
      </c>
      <c r="I181" s="41"/>
      <c r="J181" s="41"/>
      <c r="K181" s="56">
        <f t="shared" si="11"/>
        <v>0</v>
      </c>
      <c r="L181" s="7"/>
      <c r="M181" s="45" t="str">
        <f t="shared" si="12"/>
        <v>Није положио(ла)</v>
      </c>
      <c r="N181" s="10">
        <f t="shared" si="13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10"/>
        <v>0</v>
      </c>
      <c r="I182" s="41"/>
      <c r="J182" s="41"/>
      <c r="K182" s="56">
        <f t="shared" si="11"/>
        <v>0</v>
      </c>
      <c r="L182" s="7"/>
      <c r="M182" s="45" t="str">
        <f t="shared" si="12"/>
        <v>Није положио(ла)</v>
      </c>
      <c r="N182" s="10">
        <f t="shared" si="13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10"/>
        <v>0</v>
      </c>
      <c r="I183" s="41"/>
      <c r="J183" s="41"/>
      <c r="K183" s="56">
        <f t="shared" si="11"/>
        <v>0</v>
      </c>
      <c r="L183" s="7"/>
      <c r="M183" s="45" t="str">
        <f t="shared" si="12"/>
        <v>Није положио(ла)</v>
      </c>
      <c r="N183" s="10">
        <f t="shared" si="13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10"/>
        <v>0</v>
      </c>
      <c r="I184" s="41"/>
      <c r="J184" s="41"/>
      <c r="K184" s="56">
        <f t="shared" si="11"/>
        <v>0</v>
      </c>
      <c r="L184" s="7"/>
      <c r="M184" s="45" t="str">
        <f t="shared" si="12"/>
        <v>Није положио(ла)</v>
      </c>
      <c r="N184" s="10">
        <f t="shared" si="13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10"/>
        <v>0</v>
      </c>
      <c r="I185" s="41"/>
      <c r="J185" s="41"/>
      <c r="K185" s="56">
        <f t="shared" si="11"/>
        <v>0</v>
      </c>
      <c r="L185" s="7"/>
      <c r="M185" s="45" t="str">
        <f t="shared" si="12"/>
        <v>Није положио(ла)</v>
      </c>
      <c r="N185" s="10">
        <f t="shared" si="13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10"/>
        <v>0</v>
      </c>
      <c r="I186" s="41"/>
      <c r="J186" s="41"/>
      <c r="K186" s="56">
        <f t="shared" si="11"/>
        <v>0</v>
      </c>
      <c r="L186" s="7"/>
      <c r="M186" s="45" t="str">
        <f t="shared" si="12"/>
        <v>Није положио(ла)</v>
      </c>
      <c r="N186" s="10">
        <f t="shared" si="13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10"/>
        <v>0</v>
      </c>
      <c r="I187" s="41"/>
      <c r="J187" s="41"/>
      <c r="K187" s="56">
        <f t="shared" si="11"/>
        <v>0</v>
      </c>
      <c r="L187" s="7"/>
      <c r="M187" s="45" t="str">
        <f t="shared" si="12"/>
        <v>Није положио(ла)</v>
      </c>
      <c r="N187" s="10">
        <f t="shared" si="13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10"/>
        <v>0</v>
      </c>
      <c r="I188" s="41"/>
      <c r="J188" s="41"/>
      <c r="K188" s="56">
        <f t="shared" si="11"/>
        <v>0</v>
      </c>
      <c r="L188" s="7"/>
      <c r="M188" s="45" t="str">
        <f t="shared" si="12"/>
        <v>Није положио(ла)</v>
      </c>
      <c r="N188" s="10">
        <f t="shared" si="13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10"/>
        <v>0</v>
      </c>
      <c r="I189" s="41"/>
      <c r="J189" s="41"/>
      <c r="K189" s="56">
        <f t="shared" si="11"/>
        <v>0</v>
      </c>
      <c r="L189" s="7"/>
      <c r="M189" s="45" t="str">
        <f t="shared" si="12"/>
        <v>Није положио(ла)</v>
      </c>
      <c r="N189" s="10">
        <f t="shared" si="13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10"/>
        <v>0</v>
      </c>
      <c r="I190" s="41"/>
      <c r="J190" s="41"/>
      <c r="K190" s="56">
        <f t="shared" si="11"/>
        <v>0</v>
      </c>
      <c r="L190" s="7"/>
      <c r="M190" s="45" t="str">
        <f t="shared" si="12"/>
        <v>Није положио(ла)</v>
      </c>
      <c r="N190" s="10">
        <f t="shared" si="13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10"/>
        <v>0</v>
      </c>
      <c r="I191" s="41"/>
      <c r="J191" s="41"/>
      <c r="K191" s="56">
        <f t="shared" si="11"/>
        <v>0</v>
      </c>
      <c r="L191" s="7"/>
      <c r="M191" s="45" t="str">
        <f t="shared" si="12"/>
        <v>Није положио(ла)</v>
      </c>
      <c r="N191" s="10">
        <f t="shared" si="13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10"/>
        <v>0</v>
      </c>
      <c r="I192" s="41"/>
      <c r="J192" s="41"/>
      <c r="K192" s="56">
        <f t="shared" si="11"/>
        <v>0</v>
      </c>
      <c r="L192" s="7"/>
      <c r="M192" s="45" t="str">
        <f t="shared" si="12"/>
        <v>Није положио(ла)</v>
      </c>
      <c r="N192" s="10">
        <f t="shared" si="13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10"/>
        <v>0</v>
      </c>
      <c r="I193" s="41"/>
      <c r="J193" s="41"/>
      <c r="K193" s="56">
        <f t="shared" si="11"/>
        <v>0</v>
      </c>
      <c r="L193" s="7"/>
      <c r="M193" s="45" t="str">
        <f t="shared" si="12"/>
        <v>Није положио(ла)</v>
      </c>
      <c r="N193" s="10">
        <f t="shared" si="13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10"/>
        <v>0</v>
      </c>
      <c r="I194" s="41"/>
      <c r="J194" s="41"/>
      <c r="K194" s="56">
        <f t="shared" si="11"/>
        <v>0</v>
      </c>
      <c r="L194" s="7"/>
      <c r="M194" s="45" t="str">
        <f t="shared" si="12"/>
        <v>Није положио(ла)</v>
      </c>
      <c r="N194" s="10">
        <f t="shared" si="13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10"/>
        <v>0</v>
      </c>
      <c r="I195" s="41"/>
      <c r="J195" s="41"/>
      <c r="K195" s="56">
        <f t="shared" si="11"/>
        <v>0</v>
      </c>
      <c r="L195" s="7"/>
      <c r="M195" s="45" t="str">
        <f t="shared" si="12"/>
        <v>Није положио(ла)</v>
      </c>
      <c r="N195" s="10">
        <f t="shared" si="13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10"/>
        <v>0</v>
      </c>
      <c r="I196" s="41"/>
      <c r="J196" s="41"/>
      <c r="K196" s="56">
        <f t="shared" si="11"/>
        <v>0</v>
      </c>
      <c r="L196" s="7"/>
      <c r="M196" s="45" t="str">
        <f t="shared" si="12"/>
        <v>Није положио(ла)</v>
      </c>
      <c r="N196" s="10">
        <f t="shared" si="13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10"/>
        <v>0</v>
      </c>
      <c r="I197" s="41"/>
      <c r="J197" s="41"/>
      <c r="K197" s="56">
        <f t="shared" si="11"/>
        <v>0</v>
      </c>
      <c r="L197" s="7"/>
      <c r="M197" s="45" t="str">
        <f t="shared" si="12"/>
        <v>Није положио(ла)</v>
      </c>
      <c r="N197" s="10">
        <f t="shared" si="13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10"/>
        <v>0</v>
      </c>
      <c r="I198" s="41"/>
      <c r="J198" s="41"/>
      <c r="K198" s="56">
        <f t="shared" si="11"/>
        <v>0</v>
      </c>
      <c r="L198" s="7"/>
      <c r="M198" s="45" t="str">
        <f t="shared" si="12"/>
        <v>Није положио(ла)</v>
      </c>
      <c r="N198" s="10">
        <f t="shared" si="13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10"/>
        <v>0</v>
      </c>
      <c r="I199" s="41"/>
      <c r="J199" s="41"/>
      <c r="K199" s="56">
        <f t="shared" si="11"/>
        <v>0</v>
      </c>
      <c r="L199" s="7"/>
      <c r="M199" s="45" t="str">
        <f t="shared" si="12"/>
        <v>Није положио(ла)</v>
      </c>
      <c r="N199" s="10">
        <f t="shared" si="13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10"/>
        <v>0</v>
      </c>
      <c r="I200" s="41"/>
      <c r="J200" s="41"/>
      <c r="K200" s="56">
        <f t="shared" si="11"/>
        <v>0</v>
      </c>
      <c r="L200" s="7"/>
      <c r="M200" s="45" t="str">
        <f t="shared" si="12"/>
        <v>Није положио(ла)</v>
      </c>
      <c r="N200" s="10">
        <f t="shared" si="13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6">
        <f t="shared" ref="K201:K208" si="14">SUM(H201,I201,J201)</f>
        <v>0</v>
      </c>
      <c r="L201" s="7"/>
      <c r="M201" s="45" t="str">
        <f t="shared" ref="M201:M210" si="15">IF(K201&gt;50.499,K201,"Није положио(ла)")</f>
        <v>Није положио(ла)</v>
      </c>
      <c r="N201" s="10">
        <f t="shared" ref="N201:N210" si="16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6">
        <f t="shared" si="14"/>
        <v>0</v>
      </c>
      <c r="L202" s="7"/>
      <c r="M202" s="45" t="str">
        <f t="shared" si="15"/>
        <v>Није положио(ла)</v>
      </c>
      <c r="N202" s="10">
        <f t="shared" si="16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6">
        <f t="shared" si="14"/>
        <v>0</v>
      </c>
      <c r="L203" s="7"/>
      <c r="M203" s="45" t="str">
        <f t="shared" si="15"/>
        <v>Није положио(ла)</v>
      </c>
      <c r="N203" s="10">
        <f t="shared" si="16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6">
        <f t="shared" si="14"/>
        <v>0</v>
      </c>
      <c r="L204" s="7"/>
      <c r="M204" s="45" t="str">
        <f t="shared" si="15"/>
        <v>Није положио(ла)</v>
      </c>
      <c r="N204" s="10">
        <f t="shared" si="16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7">SUM(C205:G205)</f>
        <v>0</v>
      </c>
      <c r="I205" s="41"/>
      <c r="J205" s="41"/>
      <c r="K205" s="56">
        <f t="shared" si="14"/>
        <v>0</v>
      </c>
      <c r="L205" s="7"/>
      <c r="M205" s="45" t="str">
        <f t="shared" si="15"/>
        <v>Није положио(ла)</v>
      </c>
      <c r="N205" s="10">
        <f t="shared" si="16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7"/>
        <v>0</v>
      </c>
      <c r="I206" s="41"/>
      <c r="J206" s="41"/>
      <c r="K206" s="56">
        <f t="shared" si="14"/>
        <v>0</v>
      </c>
      <c r="L206" s="7"/>
      <c r="M206" s="45" t="str">
        <f t="shared" si="15"/>
        <v>Није положио(ла)</v>
      </c>
      <c r="N206" s="10">
        <f t="shared" si="16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7"/>
        <v>0</v>
      </c>
      <c r="I207" s="41"/>
      <c r="J207" s="41"/>
      <c r="K207" s="56">
        <f t="shared" si="14"/>
        <v>0</v>
      </c>
      <c r="L207" s="7"/>
      <c r="M207" s="45" t="str">
        <f t="shared" si="15"/>
        <v>Није положио(ла)</v>
      </c>
      <c r="N207" s="10">
        <f t="shared" si="16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7"/>
        <v>0</v>
      </c>
      <c r="I208" s="41"/>
      <c r="J208" s="41"/>
      <c r="K208" s="56">
        <f t="shared" si="14"/>
        <v>0</v>
      </c>
      <c r="L208" s="7"/>
      <c r="M208" s="45" t="str">
        <f t="shared" si="15"/>
        <v>Није положио(ла)</v>
      </c>
      <c r="N208" s="10">
        <f t="shared" si="16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7"/>
        <v>0</v>
      </c>
      <c r="I209" s="33"/>
      <c r="J209" s="33"/>
      <c r="K209" s="56">
        <f>SUM(H209,I209,J209)</f>
        <v>0</v>
      </c>
      <c r="L209" s="7"/>
      <c r="M209" s="45" t="str">
        <f t="shared" si="15"/>
        <v>Није положио(ла)</v>
      </c>
      <c r="N209" s="10">
        <f t="shared" si="16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7"/>
        <v>0</v>
      </c>
      <c r="I210" s="37"/>
      <c r="J210" s="37"/>
      <c r="K210" s="57">
        <f>SUM(H210,I210,J210)</f>
        <v>0</v>
      </c>
      <c r="L210" s="8"/>
      <c r="M210" s="45" t="str">
        <f t="shared" si="15"/>
        <v>Није положио(ла)</v>
      </c>
      <c r="N210" s="10">
        <f t="shared" si="16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2020-08-13T08:31:27Z</dcterms:modified>
</cp:coreProperties>
</file>