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H10"/>
  <c r="H11"/>
  <c r="H12"/>
  <c r="K12" s="1"/>
  <c r="H13"/>
  <c r="H14"/>
  <c r="K14" s="1"/>
  <c r="H15"/>
  <c r="H16"/>
  <c r="K16" s="1"/>
  <c r="M16" s="1"/>
  <c r="H17"/>
  <c r="K17" s="1"/>
  <c r="H18"/>
  <c r="K18" s="1"/>
  <c r="M18" s="1"/>
  <c r="H19"/>
  <c r="K19" s="1"/>
  <c r="M19" s="1"/>
  <c r="H20"/>
  <c r="H21"/>
  <c r="H22"/>
  <c r="K22" s="1"/>
  <c r="M22" s="1"/>
  <c r="H23"/>
  <c r="K23" s="1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N17"/>
  <c r="K27"/>
  <c r="N27" s="1"/>
  <c r="K29"/>
  <c r="N29" s="1"/>
  <c r="K31"/>
  <c r="N31" s="1"/>
  <c r="K33"/>
  <c r="N33" s="1"/>
  <c r="K35"/>
  <c r="N35" s="1"/>
  <c r="K37"/>
  <c r="N37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M8" s="1"/>
  <c r="N120" l="1"/>
  <c r="M120"/>
  <c r="N116"/>
  <c r="M116"/>
  <c r="N110"/>
  <c r="M110"/>
  <c r="N106"/>
  <c r="M106"/>
  <c r="N102"/>
  <c r="M102"/>
  <c r="N98"/>
  <c r="M98"/>
  <c r="N92"/>
  <c r="M92"/>
  <c r="N88"/>
  <c r="M88"/>
  <c r="N84"/>
  <c r="M84"/>
  <c r="N80"/>
  <c r="M80"/>
  <c r="N76"/>
  <c r="M76"/>
  <c r="N72"/>
  <c r="M72"/>
  <c r="N68"/>
  <c r="M68"/>
  <c r="N64"/>
  <c r="M64"/>
  <c r="N60"/>
  <c r="M60"/>
  <c r="N56"/>
  <c r="M56"/>
  <c r="N50"/>
  <c r="M50"/>
  <c r="N46"/>
  <c r="M46"/>
  <c r="N42"/>
  <c r="M42"/>
  <c r="N38"/>
  <c r="M38"/>
  <c r="N34"/>
  <c r="M34"/>
  <c r="N30"/>
  <c r="M30"/>
  <c r="N26"/>
  <c r="M26"/>
  <c r="M12"/>
  <c r="N12"/>
  <c r="N122"/>
  <c r="M122"/>
  <c r="N118"/>
  <c r="M118"/>
  <c r="N114"/>
  <c r="M114"/>
  <c r="N112"/>
  <c r="M112"/>
  <c r="N108"/>
  <c r="M108"/>
  <c r="N104"/>
  <c r="M104"/>
  <c r="N100"/>
  <c r="M100"/>
  <c r="N96"/>
  <c r="M96"/>
  <c r="N94"/>
  <c r="M94"/>
  <c r="N90"/>
  <c r="M90"/>
  <c r="N86"/>
  <c r="M86"/>
  <c r="N82"/>
  <c r="M82"/>
  <c r="N78"/>
  <c r="M78"/>
  <c r="N74"/>
  <c r="M74"/>
  <c r="N70"/>
  <c r="M70"/>
  <c r="N66"/>
  <c r="M66"/>
  <c r="N62"/>
  <c r="M62"/>
  <c r="N58"/>
  <c r="M58"/>
  <c r="N54"/>
  <c r="M54"/>
  <c r="N52"/>
  <c r="M52"/>
  <c r="N48"/>
  <c r="M48"/>
  <c r="N44"/>
  <c r="M44"/>
  <c r="N40"/>
  <c r="M40"/>
  <c r="N36"/>
  <c r="M36"/>
  <c r="N32"/>
  <c r="M32"/>
  <c r="N28"/>
  <c r="M28"/>
  <c r="N23"/>
  <c r="M23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N8"/>
  <c r="K10"/>
  <c r="M10" s="1"/>
  <c r="K21"/>
  <c r="N21" s="1"/>
  <c r="K11"/>
  <c r="N11" s="1"/>
  <c r="K9"/>
  <c r="N9" s="1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N24"/>
  <c r="K20"/>
  <c r="M20" s="1"/>
  <c r="K15"/>
  <c r="N15" s="1"/>
  <c r="K13"/>
  <c r="N13" s="1"/>
  <c r="N22"/>
  <c r="M21"/>
  <c r="N19"/>
  <c r="N18"/>
  <c r="M17"/>
  <c r="N16"/>
  <c r="M14"/>
  <c r="N14"/>
  <c r="N10"/>
  <c r="M25"/>
  <c r="N25"/>
  <c r="M9" l="1"/>
  <c r="M11"/>
  <c r="N20"/>
  <c r="M15"/>
  <c r="M1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<sst xmlns="http://schemas.openxmlformats.org/spreadsheetml/2006/main" count="22" uniqueCount="22">
  <si>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</si>
  <si>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</si>
  <si>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</si>
  <si>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</si>
  <si>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</si>
  <si>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</si>
  <si>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</si>
  <si>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</si>
  <si>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</si>
  <si>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</si>
  <si>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</si>
  <si>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</si>
  <si>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</si>
  <si>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</si>
  <si>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</si>
  <si>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</si>
  <si>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</si>
  <si>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</si>
  <si>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</si>
  <si>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</si>
  <si>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</si>
  <si>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 xml:space="preserve">INFORMATIKA U ZDRAVSTVU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</si>
</sst>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1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5" ht="26.25" customHeight="1" thickBot="1">
      <c r="A2" s="68" t="s">
        <v>14</v>
      </c>
      <c r="B2" s="68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8" t="s">
        <v>17</v>
      </c>
      <c r="B3" s="68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7" t="s">
        <v>2</v>
      </c>
      <c r="B4" s="68"/>
      <c r="C4" s="63" t="s">
        <v>21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</row>
    <row r="5" spans="1:15" ht="34.5" customHeight="1" thickBot="1">
      <c r="A5" s="67" t="s">
        <v>9</v>
      </c>
      <c r="B5" s="68"/>
      <c r="C5" s="63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"/>
    </row>
    <row r="6" spans="1:15" ht="34.5" customHeight="1" thickBot="1">
      <c r="A6" s="14"/>
      <c r="B6" s="15"/>
      <c r="C6" s="60" t="s">
        <v>15</v>
      </c>
      <c r="D6" s="61"/>
      <c r="E6" s="61"/>
      <c r="F6" s="61"/>
      <c r="G6" s="62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8">
        <v>2625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9">
        <f>SUM(H8,I8,J8)</f>
        <v>0</v>
      </c>
      <c r="L8" s="6"/>
      <c r="M8" s="45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3">
        <v>2</v>
      </c>
      <c r="B9" s="59">
        <v>3016</v>
      </c>
      <c r="C9" s="33">
        <v>9</v>
      </c>
      <c r="D9" s="33">
        <v>20</v>
      </c>
      <c r="E9" s="34"/>
      <c r="F9" s="33">
        <v>7.4</v>
      </c>
      <c r="G9" s="33">
        <v>9.6</v>
      </c>
      <c r="H9" s="11">
        <f t="shared" ref="H9:H72" si="0">SUM(C9:G9)</f>
        <v>46</v>
      </c>
      <c r="I9" s="41"/>
      <c r="J9" s="41"/>
      <c r="K9" s="9">
        <f t="shared" ref="K9:K24" si="1">SUM(H9,I9,J9)</f>
        <v>46</v>
      </c>
      <c r="L9" s="7"/>
      <c r="M9" s="45" t="str">
        <f t="shared" ref="M9:M24" si="2">IF(K9&gt;=51,K9,"Није положио(ла)")</f>
        <v>Није положио(ла)</v>
      </c>
      <c r="N9" s="10">
        <f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3">
        <v>3</v>
      </c>
      <c r="B10" s="59">
        <v>3025</v>
      </c>
      <c r="C10" s="33">
        <v>6</v>
      </c>
      <c r="D10" s="33">
        <v>16</v>
      </c>
      <c r="E10" s="34"/>
      <c r="F10" s="33">
        <v>8.3000000000000007</v>
      </c>
      <c r="G10" s="33">
        <v>0.2</v>
      </c>
      <c r="H10" s="11">
        <f t="shared" si="0"/>
        <v>30.5</v>
      </c>
      <c r="I10" s="41"/>
      <c r="J10" s="41"/>
      <c r="K10" s="9">
        <f t="shared" si="1"/>
        <v>30.5</v>
      </c>
      <c r="L10" s="7"/>
      <c r="M10" s="45" t="str">
        <f t="shared" si="2"/>
        <v>Није положио(ла)</v>
      </c>
      <c r="N10" s="10">
        <f t="shared" ref="N10:N24" si="3">IF(AND(K10&lt;=100,K10&gt;=91),10,IF(AND(K10&lt;91,K10&gt;=81),9,IF(AND(K10&lt;81,K10&gt;=71),8,IF(AND(K10&lt;71,K10&gt;=61),7,IF(AND(K10&lt;61,K10&gt;=51),6,5)))))</f>
        <v>5</v>
      </c>
      <c r="O10" s="1"/>
    </row>
    <row r="11" spans="1:15" ht="15.75" thickBot="1">
      <c r="A11" s="23">
        <v>4</v>
      </c>
      <c r="B11" s="59">
        <v>3026</v>
      </c>
      <c r="C11" s="35">
        <v>9</v>
      </c>
      <c r="D11" s="35">
        <v>18</v>
      </c>
      <c r="E11" s="36"/>
      <c r="F11" s="35">
        <v>7.4</v>
      </c>
      <c r="G11" s="35">
        <v>10</v>
      </c>
      <c r="H11" s="11">
        <f t="shared" si="0"/>
        <v>44.4</v>
      </c>
      <c r="I11" s="42"/>
      <c r="J11" s="42"/>
      <c r="K11" s="9">
        <f t="shared" si="1"/>
        <v>44.4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3111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9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3142</v>
      </c>
      <c r="C13" s="33">
        <v>5</v>
      </c>
      <c r="D13" s="33">
        <v>12</v>
      </c>
      <c r="E13" s="34"/>
      <c r="F13" s="33">
        <v>2</v>
      </c>
      <c r="G13" s="33">
        <v>5.2</v>
      </c>
      <c r="H13" s="11">
        <f t="shared" si="0"/>
        <v>24.2</v>
      </c>
      <c r="I13" s="41"/>
      <c r="J13" s="41"/>
      <c r="K13" s="9">
        <f t="shared" si="1"/>
        <v>24.2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3179</v>
      </c>
      <c r="C14" s="33">
        <v>10</v>
      </c>
      <c r="D14" s="33">
        <v>20</v>
      </c>
      <c r="E14" s="34"/>
      <c r="F14" s="33">
        <v>8.6999999999999993</v>
      </c>
      <c r="G14" s="33">
        <v>7.5</v>
      </c>
      <c r="H14" s="11">
        <f t="shared" si="0"/>
        <v>46.2</v>
      </c>
      <c r="I14" s="41"/>
      <c r="J14" s="41"/>
      <c r="K14" s="9">
        <f t="shared" si="1"/>
        <v>46.2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3189</v>
      </c>
      <c r="C15" s="33">
        <v>6</v>
      </c>
      <c r="D15" s="33">
        <v>15</v>
      </c>
      <c r="E15" s="34"/>
      <c r="F15" s="33">
        <v>4.2</v>
      </c>
      <c r="G15" s="33">
        <v>5.5</v>
      </c>
      <c r="H15" s="11">
        <f t="shared" si="0"/>
        <v>30.7</v>
      </c>
      <c r="I15" s="41"/>
      <c r="J15" s="41"/>
      <c r="K15" s="9">
        <f t="shared" si="1"/>
        <v>30.7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3249</v>
      </c>
      <c r="C16" s="33">
        <v>7</v>
      </c>
      <c r="D16" s="33">
        <v>18</v>
      </c>
      <c r="E16" s="34"/>
      <c r="F16" s="33">
        <v>7.2</v>
      </c>
      <c r="G16" s="33">
        <v>7.5</v>
      </c>
      <c r="H16" s="11">
        <f t="shared" si="0"/>
        <v>39.700000000000003</v>
      </c>
      <c r="I16" s="41"/>
      <c r="J16" s="41"/>
      <c r="K16" s="9">
        <f t="shared" si="1"/>
        <v>39.700000000000003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3282</v>
      </c>
      <c r="C17" s="33">
        <v>8</v>
      </c>
      <c r="D17" s="33">
        <v>17</v>
      </c>
      <c r="E17" s="34"/>
      <c r="F17" s="33">
        <v>8.1999999999999993</v>
      </c>
      <c r="G17" s="33"/>
      <c r="H17" s="11">
        <f t="shared" si="0"/>
        <v>33.200000000000003</v>
      </c>
      <c r="I17" s="41"/>
      <c r="J17" s="41"/>
      <c r="K17" s="9">
        <f t="shared" si="1"/>
        <v>33.200000000000003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3288</v>
      </c>
      <c r="C18" s="33">
        <v>7</v>
      </c>
      <c r="D18" s="33">
        <v>11</v>
      </c>
      <c r="E18" s="34"/>
      <c r="F18" s="33">
        <v>8.3000000000000007</v>
      </c>
      <c r="G18" s="33">
        <v>3.7</v>
      </c>
      <c r="H18" s="11">
        <f t="shared" si="0"/>
        <v>30</v>
      </c>
      <c r="I18" s="41"/>
      <c r="J18" s="41"/>
      <c r="K18" s="9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3482</v>
      </c>
      <c r="C19" s="33">
        <v>9</v>
      </c>
      <c r="D19" s="33">
        <v>19</v>
      </c>
      <c r="E19" s="34"/>
      <c r="F19" s="33">
        <v>9.6999999999999993</v>
      </c>
      <c r="G19" s="33">
        <v>8</v>
      </c>
      <c r="H19" s="11">
        <f t="shared" si="0"/>
        <v>45.7</v>
      </c>
      <c r="I19" s="41"/>
      <c r="J19" s="41"/>
      <c r="K19" s="9">
        <f t="shared" si="1"/>
        <v>45.7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3485</v>
      </c>
      <c r="C20" s="33">
        <v>6</v>
      </c>
      <c r="D20" s="33">
        <v>11</v>
      </c>
      <c r="E20" s="34"/>
      <c r="F20" s="33">
        <v>5</v>
      </c>
      <c r="G20" s="33">
        <v>1</v>
      </c>
      <c r="H20" s="11">
        <f t="shared" si="0"/>
        <v>23</v>
      </c>
      <c r="I20" s="41"/>
      <c r="J20" s="41"/>
      <c r="K20" s="9">
        <f t="shared" si="1"/>
        <v>23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3493</v>
      </c>
      <c r="C21" s="33">
        <v>9</v>
      </c>
      <c r="D21" s="33">
        <v>16</v>
      </c>
      <c r="E21" s="34"/>
      <c r="F21" s="33">
        <v>9.5</v>
      </c>
      <c r="G21" s="33">
        <v>8.5</v>
      </c>
      <c r="H21" s="11">
        <f t="shared" si="0"/>
        <v>43</v>
      </c>
      <c r="I21" s="41"/>
      <c r="J21" s="41"/>
      <c r="K21" s="9">
        <f t="shared" si="1"/>
        <v>43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3502</v>
      </c>
      <c r="C22" s="33">
        <v>6</v>
      </c>
      <c r="D22" s="33">
        <v>14</v>
      </c>
      <c r="E22" s="34"/>
      <c r="F22" s="33">
        <v>4</v>
      </c>
      <c r="G22" s="33">
        <v>0.3</v>
      </c>
      <c r="H22" s="11">
        <f t="shared" si="0"/>
        <v>24.3</v>
      </c>
      <c r="I22" s="41"/>
      <c r="J22" s="41"/>
      <c r="K22" s="9">
        <f t="shared" si="1"/>
        <v>24.3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3503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9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3556</v>
      </c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9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6">
        <f t="shared" ref="K25:K72" si="4">SUM(H25,I25,J25)</f>
        <v>0</v>
      </c>
      <c r="L25" s="7"/>
      <c r="M25" s="45" t="str">
        <f t="shared" ref="M25:M72" si="5">IF(K25&gt;50.499,K25,"Није положио(ла)")</f>
        <v>Није положио(ла)</v>
      </c>
      <c r="N25" s="10">
        <f t="shared" ref="N25:N72" si="6">IF(AND(K25&lt;101,K25&gt;90.499),10,IF(AND(K25&lt;90.5,K25&gt;80.499),9,IF(AND(K25&lt;80.5,K25&gt;70.499),8,IF(AND(K25&lt;70.5,K25&gt;60.499),7,IF(AND(K25&lt;60.5,K25&gt;50.499),6,5)))))</f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6">
        <f t="shared" si="4"/>
        <v>0</v>
      </c>
      <c r="L26" s="7"/>
      <c r="M26" s="45" t="str">
        <f t="shared" si="5"/>
        <v>Није положио(ла)</v>
      </c>
      <c r="N26" s="10">
        <f t="shared" si="6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6">
        <f t="shared" si="4"/>
        <v>0</v>
      </c>
      <c r="L27" s="7"/>
      <c r="M27" s="45" t="str">
        <f t="shared" si="5"/>
        <v>Није положио(ла)</v>
      </c>
      <c r="N27" s="10">
        <f t="shared" si="6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6">
        <f t="shared" si="4"/>
        <v>0</v>
      </c>
      <c r="L28" s="7"/>
      <c r="M28" s="45" t="str">
        <f t="shared" si="5"/>
        <v>Није положио(ла)</v>
      </c>
      <c r="N28" s="10">
        <f t="shared" si="6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6">
        <f t="shared" si="4"/>
        <v>0</v>
      </c>
      <c r="L29" s="7"/>
      <c r="M29" s="45" t="str">
        <f t="shared" si="5"/>
        <v>Није положио(ла)</v>
      </c>
      <c r="N29" s="10">
        <f t="shared" si="6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6">
        <f t="shared" si="4"/>
        <v>0</v>
      </c>
      <c r="L30" s="7"/>
      <c r="M30" s="45" t="str">
        <f t="shared" si="5"/>
        <v>Није положио(ла)</v>
      </c>
      <c r="N30" s="10">
        <f t="shared" si="6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6">
        <f t="shared" si="4"/>
        <v>0</v>
      </c>
      <c r="L31" s="7"/>
      <c r="M31" s="45" t="str">
        <f t="shared" si="5"/>
        <v>Није положио(ла)</v>
      </c>
      <c r="N31" s="10">
        <f t="shared" si="6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6">
        <f t="shared" si="4"/>
        <v>0</v>
      </c>
      <c r="L32" s="7"/>
      <c r="M32" s="45" t="str">
        <f t="shared" si="5"/>
        <v>Није положио(ла)</v>
      </c>
      <c r="N32" s="10">
        <f t="shared" si="6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6">
        <f t="shared" si="4"/>
        <v>0</v>
      </c>
      <c r="L33" s="7"/>
      <c r="M33" s="45" t="str">
        <f t="shared" si="5"/>
        <v>Није положио(ла)</v>
      </c>
      <c r="N33" s="10">
        <f t="shared" si="6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6">
        <f t="shared" si="4"/>
        <v>0</v>
      </c>
      <c r="L34" s="7"/>
      <c r="M34" s="45" t="str">
        <f t="shared" si="5"/>
        <v>Није положио(ла)</v>
      </c>
      <c r="N34" s="10">
        <f t="shared" si="6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6">
        <f t="shared" si="4"/>
        <v>0</v>
      </c>
      <c r="L35" s="7"/>
      <c r="M35" s="45" t="str">
        <f t="shared" si="5"/>
        <v>Није положио(ла)</v>
      </c>
      <c r="N35" s="10">
        <f t="shared" si="6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6">
        <f t="shared" si="4"/>
        <v>0</v>
      </c>
      <c r="L36" s="7"/>
      <c r="M36" s="45" t="str">
        <f t="shared" si="5"/>
        <v>Није положио(ла)</v>
      </c>
      <c r="N36" s="10">
        <f t="shared" si="6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6">
        <f t="shared" si="4"/>
        <v>0</v>
      </c>
      <c r="L37" s="7"/>
      <c r="M37" s="45" t="str">
        <f t="shared" si="5"/>
        <v>Није положио(ла)</v>
      </c>
      <c r="N37" s="10">
        <f t="shared" si="6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6">
        <f t="shared" si="4"/>
        <v>0</v>
      </c>
      <c r="L38" s="7"/>
      <c r="M38" s="45" t="str">
        <f t="shared" si="5"/>
        <v>Није положио(ла)</v>
      </c>
      <c r="N38" s="10">
        <f t="shared" si="6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6">
        <f t="shared" si="4"/>
        <v>0</v>
      </c>
      <c r="L39" s="7"/>
      <c r="M39" s="45" t="str">
        <f t="shared" si="5"/>
        <v>Није положио(ла)</v>
      </c>
      <c r="N39" s="10">
        <f t="shared" si="6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6">
        <f t="shared" si="4"/>
        <v>0</v>
      </c>
      <c r="L40" s="7"/>
      <c r="M40" s="45" t="str">
        <f t="shared" si="5"/>
        <v>Није положио(ла)</v>
      </c>
      <c r="N40" s="10">
        <f t="shared" si="6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6">
        <f t="shared" si="4"/>
        <v>0</v>
      </c>
      <c r="L41" s="7"/>
      <c r="M41" s="45" t="str">
        <f t="shared" si="5"/>
        <v>Није положио(ла)</v>
      </c>
      <c r="N41" s="10">
        <f t="shared" si="6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6">
        <f t="shared" si="4"/>
        <v>0</v>
      </c>
      <c r="L42" s="7"/>
      <c r="M42" s="45" t="str">
        <f t="shared" si="5"/>
        <v>Није положио(ла)</v>
      </c>
      <c r="N42" s="10">
        <f t="shared" si="6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6">
        <f t="shared" si="4"/>
        <v>0</v>
      </c>
      <c r="L43" s="7"/>
      <c r="M43" s="45" t="str">
        <f t="shared" si="5"/>
        <v>Није положио(ла)</v>
      </c>
      <c r="N43" s="10">
        <f t="shared" si="6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6">
        <f t="shared" si="4"/>
        <v>0</v>
      </c>
      <c r="L44" s="7"/>
      <c r="M44" s="45" t="str">
        <f t="shared" si="5"/>
        <v>Није положио(ла)</v>
      </c>
      <c r="N44" s="10">
        <f t="shared" si="6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6">
        <f t="shared" si="4"/>
        <v>0</v>
      </c>
      <c r="L45" s="7"/>
      <c r="M45" s="45" t="str">
        <f t="shared" si="5"/>
        <v>Није положио(ла)</v>
      </c>
      <c r="N45" s="10">
        <f t="shared" si="6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6">
        <f t="shared" si="4"/>
        <v>0</v>
      </c>
      <c r="L46" s="7"/>
      <c r="M46" s="45" t="str">
        <f t="shared" si="5"/>
        <v>Није положио(ла)</v>
      </c>
      <c r="N46" s="10">
        <f t="shared" si="6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6">
        <f t="shared" si="4"/>
        <v>0</v>
      </c>
      <c r="L47" s="7"/>
      <c r="M47" s="45" t="str">
        <f t="shared" si="5"/>
        <v>Није положио(ла)</v>
      </c>
      <c r="N47" s="10">
        <f t="shared" si="6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6">
        <f t="shared" si="4"/>
        <v>0</v>
      </c>
      <c r="L48" s="7"/>
      <c r="M48" s="45" t="str">
        <f t="shared" si="5"/>
        <v>Није положио(ла)</v>
      </c>
      <c r="N48" s="10">
        <f t="shared" si="6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6">
        <f t="shared" si="4"/>
        <v>0</v>
      </c>
      <c r="L49" s="7"/>
      <c r="M49" s="45" t="str">
        <f t="shared" si="5"/>
        <v>Није положио(ла)</v>
      </c>
      <c r="N49" s="10">
        <f t="shared" si="6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6">
        <f t="shared" si="4"/>
        <v>0</v>
      </c>
      <c r="L50" s="7"/>
      <c r="M50" s="45" t="str">
        <f t="shared" si="5"/>
        <v>Није положио(ла)</v>
      </c>
      <c r="N50" s="10">
        <f t="shared" si="6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6">
        <f t="shared" si="4"/>
        <v>0</v>
      </c>
      <c r="L51" s="7"/>
      <c r="M51" s="45" t="str">
        <f t="shared" si="5"/>
        <v>Није положио(ла)</v>
      </c>
      <c r="N51" s="10">
        <f t="shared" si="6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6">
        <f t="shared" si="4"/>
        <v>0</v>
      </c>
      <c r="L52" s="7"/>
      <c r="M52" s="45" t="str">
        <f t="shared" si="5"/>
        <v>Није положио(ла)</v>
      </c>
      <c r="N52" s="10">
        <f t="shared" si="6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6">
        <f t="shared" si="4"/>
        <v>0</v>
      </c>
      <c r="L53" s="7"/>
      <c r="M53" s="45" t="str">
        <f t="shared" si="5"/>
        <v>Није положио(ла)</v>
      </c>
      <c r="N53" s="10">
        <f t="shared" si="6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6">
        <f t="shared" si="4"/>
        <v>0</v>
      </c>
      <c r="L54" s="7"/>
      <c r="M54" s="45" t="str">
        <f t="shared" si="5"/>
        <v>Није положио(ла)</v>
      </c>
      <c r="N54" s="10">
        <f t="shared" si="6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6">
        <f t="shared" si="4"/>
        <v>0</v>
      </c>
      <c r="L55" s="7"/>
      <c r="M55" s="45" t="str">
        <f t="shared" si="5"/>
        <v>Није положио(ла)</v>
      </c>
      <c r="N55" s="10">
        <f t="shared" si="6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6">
        <f t="shared" si="4"/>
        <v>0</v>
      </c>
      <c r="L56" s="7"/>
      <c r="M56" s="45" t="str">
        <f t="shared" si="5"/>
        <v>Није положио(ла)</v>
      </c>
      <c r="N56" s="10">
        <f t="shared" si="6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6">
        <f t="shared" si="4"/>
        <v>0</v>
      </c>
      <c r="L57" s="7"/>
      <c r="M57" s="45" t="str">
        <f t="shared" si="5"/>
        <v>Није положио(ла)</v>
      </c>
      <c r="N57" s="10">
        <f t="shared" si="6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6">
        <f t="shared" si="4"/>
        <v>0</v>
      </c>
      <c r="L58" s="7"/>
      <c r="M58" s="45" t="str">
        <f t="shared" si="5"/>
        <v>Није положио(ла)</v>
      </c>
      <c r="N58" s="10">
        <f t="shared" si="6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6">
        <f t="shared" si="4"/>
        <v>0</v>
      </c>
      <c r="L59" s="7"/>
      <c r="M59" s="45" t="str">
        <f t="shared" si="5"/>
        <v>Није положио(ла)</v>
      </c>
      <c r="N59" s="10">
        <f t="shared" si="6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6">
        <f t="shared" si="4"/>
        <v>0</v>
      </c>
      <c r="L60" s="7"/>
      <c r="M60" s="45" t="str">
        <f t="shared" si="5"/>
        <v>Није положио(ла)</v>
      </c>
      <c r="N60" s="10">
        <f t="shared" si="6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6">
        <f t="shared" si="4"/>
        <v>0</v>
      </c>
      <c r="L61" s="7"/>
      <c r="M61" s="45" t="str">
        <f t="shared" si="5"/>
        <v>Није положио(ла)</v>
      </c>
      <c r="N61" s="10">
        <f t="shared" si="6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6">
        <f t="shared" si="4"/>
        <v>0</v>
      </c>
      <c r="L62" s="7"/>
      <c r="M62" s="45" t="str">
        <f t="shared" si="5"/>
        <v>Није положио(ла)</v>
      </c>
      <c r="N62" s="10">
        <f t="shared" si="6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6">
        <f t="shared" si="4"/>
        <v>0</v>
      </c>
      <c r="L63" s="7"/>
      <c r="M63" s="45" t="str">
        <f t="shared" si="5"/>
        <v>Није положио(ла)</v>
      </c>
      <c r="N63" s="10">
        <f t="shared" si="6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6">
        <f t="shared" si="4"/>
        <v>0</v>
      </c>
      <c r="L64" s="7"/>
      <c r="M64" s="45" t="str">
        <f t="shared" si="5"/>
        <v>Није положио(ла)</v>
      </c>
      <c r="N64" s="10">
        <f t="shared" si="6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6">
        <f t="shared" si="4"/>
        <v>0</v>
      </c>
      <c r="L65" s="7"/>
      <c r="M65" s="45" t="str">
        <f t="shared" si="5"/>
        <v>Није положио(ла)</v>
      </c>
      <c r="N65" s="10">
        <f t="shared" si="6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6">
        <f t="shared" si="4"/>
        <v>0</v>
      </c>
      <c r="L66" s="7"/>
      <c r="M66" s="45" t="str">
        <f t="shared" si="5"/>
        <v>Није положио(ла)</v>
      </c>
      <c r="N66" s="10">
        <f t="shared" si="6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6">
        <f t="shared" si="4"/>
        <v>0</v>
      </c>
      <c r="L67" s="7"/>
      <c r="M67" s="45" t="str">
        <f t="shared" si="5"/>
        <v>Није положио(ла)</v>
      </c>
      <c r="N67" s="10">
        <f t="shared" si="6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6">
        <f t="shared" si="4"/>
        <v>0</v>
      </c>
      <c r="L68" s="7"/>
      <c r="M68" s="45" t="str">
        <f t="shared" si="5"/>
        <v>Није положио(ла)</v>
      </c>
      <c r="N68" s="10">
        <f t="shared" si="6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6">
        <f t="shared" si="4"/>
        <v>0</v>
      </c>
      <c r="L69" s="7"/>
      <c r="M69" s="45" t="str">
        <f t="shared" si="5"/>
        <v>Није положио(ла)</v>
      </c>
      <c r="N69" s="10">
        <f t="shared" si="6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6">
        <f t="shared" si="4"/>
        <v>0</v>
      </c>
      <c r="L70" s="7"/>
      <c r="M70" s="45" t="str">
        <f t="shared" si="5"/>
        <v>Није положио(ла)</v>
      </c>
      <c r="N70" s="10">
        <f t="shared" si="6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6">
        <f t="shared" si="4"/>
        <v>0</v>
      </c>
      <c r="L71" s="7"/>
      <c r="M71" s="45" t="str">
        <f t="shared" si="5"/>
        <v>Није положио(ла)</v>
      </c>
      <c r="N71" s="10">
        <f t="shared" si="6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6">
        <f t="shared" si="4"/>
        <v>0</v>
      </c>
      <c r="L72" s="7"/>
      <c r="M72" s="45" t="str">
        <f t="shared" si="5"/>
        <v>Није положио(ла)</v>
      </c>
      <c r="N72" s="10">
        <f t="shared" si="6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7">SUM(C73:G73)</f>
        <v>0</v>
      </c>
      <c r="I73" s="41"/>
      <c r="J73" s="41"/>
      <c r="K73" s="56">
        <f t="shared" ref="K73:K136" si="8">SUM(H73,I73,J73)</f>
        <v>0</v>
      </c>
      <c r="L73" s="7"/>
      <c r="M73" s="45" t="str">
        <f t="shared" ref="M73:M136" si="9">IF(K73&gt;50.499,K73,"Није положио(ла)")</f>
        <v>Није положио(ла)</v>
      </c>
      <c r="N73" s="10">
        <f t="shared" ref="N73:N136" si="10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7"/>
        <v>0</v>
      </c>
      <c r="I74" s="41"/>
      <c r="J74" s="41"/>
      <c r="K74" s="56">
        <f t="shared" si="8"/>
        <v>0</v>
      </c>
      <c r="L74" s="7"/>
      <c r="M74" s="45" t="str">
        <f t="shared" si="9"/>
        <v>Није положио(ла)</v>
      </c>
      <c r="N74" s="10">
        <f t="shared" si="10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7"/>
        <v>0</v>
      </c>
      <c r="I75" s="41"/>
      <c r="J75" s="41"/>
      <c r="K75" s="56">
        <f t="shared" si="8"/>
        <v>0</v>
      </c>
      <c r="L75" s="7"/>
      <c r="M75" s="45" t="str">
        <f t="shared" si="9"/>
        <v>Није положио(ла)</v>
      </c>
      <c r="N75" s="10">
        <f t="shared" si="10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7"/>
        <v>0</v>
      </c>
      <c r="I76" s="41"/>
      <c r="J76" s="41"/>
      <c r="K76" s="56">
        <f t="shared" si="8"/>
        <v>0</v>
      </c>
      <c r="L76" s="7"/>
      <c r="M76" s="45" t="str">
        <f t="shared" si="9"/>
        <v>Није положио(ла)</v>
      </c>
      <c r="N76" s="10">
        <f t="shared" si="10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7"/>
        <v>0</v>
      </c>
      <c r="I77" s="41"/>
      <c r="J77" s="41"/>
      <c r="K77" s="56">
        <f t="shared" si="8"/>
        <v>0</v>
      </c>
      <c r="L77" s="7"/>
      <c r="M77" s="45" t="str">
        <f t="shared" si="9"/>
        <v>Није положио(ла)</v>
      </c>
      <c r="N77" s="10">
        <f t="shared" si="10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7"/>
        <v>0</v>
      </c>
      <c r="I78" s="41"/>
      <c r="J78" s="41"/>
      <c r="K78" s="56">
        <f t="shared" si="8"/>
        <v>0</v>
      </c>
      <c r="L78" s="7"/>
      <c r="M78" s="45" t="str">
        <f t="shared" si="9"/>
        <v>Није положио(ла)</v>
      </c>
      <c r="N78" s="10">
        <f t="shared" si="10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7"/>
        <v>0</v>
      </c>
      <c r="I79" s="41"/>
      <c r="J79" s="41"/>
      <c r="K79" s="56">
        <f t="shared" si="8"/>
        <v>0</v>
      </c>
      <c r="L79" s="7"/>
      <c r="M79" s="45" t="str">
        <f t="shared" si="9"/>
        <v>Није положио(ла)</v>
      </c>
      <c r="N79" s="10">
        <f t="shared" si="10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7"/>
        <v>0</v>
      </c>
      <c r="I80" s="41"/>
      <c r="J80" s="41"/>
      <c r="K80" s="56">
        <f t="shared" si="8"/>
        <v>0</v>
      </c>
      <c r="L80" s="7"/>
      <c r="M80" s="45" t="str">
        <f t="shared" si="9"/>
        <v>Није положио(ла)</v>
      </c>
      <c r="N80" s="10">
        <f t="shared" si="10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7"/>
        <v>0</v>
      </c>
      <c r="I81" s="41"/>
      <c r="J81" s="41"/>
      <c r="K81" s="56">
        <f t="shared" si="8"/>
        <v>0</v>
      </c>
      <c r="L81" s="7"/>
      <c r="M81" s="45" t="str">
        <f t="shared" si="9"/>
        <v>Није положио(ла)</v>
      </c>
      <c r="N81" s="10">
        <f t="shared" si="10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7"/>
        <v>0</v>
      </c>
      <c r="I82" s="41"/>
      <c r="J82" s="41"/>
      <c r="K82" s="56">
        <f t="shared" si="8"/>
        <v>0</v>
      </c>
      <c r="L82" s="7"/>
      <c r="M82" s="45" t="str">
        <f t="shared" si="9"/>
        <v>Није положио(ла)</v>
      </c>
      <c r="N82" s="10">
        <f t="shared" si="10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7"/>
        <v>0</v>
      </c>
      <c r="I83" s="41"/>
      <c r="J83" s="41"/>
      <c r="K83" s="56">
        <f t="shared" si="8"/>
        <v>0</v>
      </c>
      <c r="L83" s="7"/>
      <c r="M83" s="45" t="str">
        <f t="shared" si="9"/>
        <v>Није положио(ла)</v>
      </c>
      <c r="N83" s="10">
        <f t="shared" si="10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7"/>
        <v>0</v>
      </c>
      <c r="I84" s="41"/>
      <c r="J84" s="41"/>
      <c r="K84" s="56">
        <f t="shared" si="8"/>
        <v>0</v>
      </c>
      <c r="L84" s="7"/>
      <c r="M84" s="45" t="str">
        <f t="shared" si="9"/>
        <v>Није положио(ла)</v>
      </c>
      <c r="N84" s="10">
        <f t="shared" si="10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7"/>
        <v>0</v>
      </c>
      <c r="I85" s="41"/>
      <c r="J85" s="41"/>
      <c r="K85" s="56">
        <f t="shared" si="8"/>
        <v>0</v>
      </c>
      <c r="L85" s="7"/>
      <c r="M85" s="45" t="str">
        <f t="shared" si="9"/>
        <v>Није положио(ла)</v>
      </c>
      <c r="N85" s="10">
        <f t="shared" si="10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7"/>
        <v>0</v>
      </c>
      <c r="I86" s="41"/>
      <c r="J86" s="41"/>
      <c r="K86" s="56">
        <f t="shared" si="8"/>
        <v>0</v>
      </c>
      <c r="L86" s="7"/>
      <c r="M86" s="45" t="str">
        <f t="shared" si="9"/>
        <v>Није положио(ла)</v>
      </c>
      <c r="N86" s="10">
        <f t="shared" si="10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7"/>
        <v>0</v>
      </c>
      <c r="I87" s="41"/>
      <c r="J87" s="41"/>
      <c r="K87" s="56">
        <f t="shared" si="8"/>
        <v>0</v>
      </c>
      <c r="L87" s="7"/>
      <c r="M87" s="45" t="str">
        <f t="shared" si="9"/>
        <v>Није положио(ла)</v>
      </c>
      <c r="N87" s="10">
        <f t="shared" si="10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7"/>
        <v>0</v>
      </c>
      <c r="I88" s="41"/>
      <c r="J88" s="41"/>
      <c r="K88" s="56">
        <f t="shared" si="8"/>
        <v>0</v>
      </c>
      <c r="L88" s="7"/>
      <c r="M88" s="45" t="str">
        <f t="shared" si="9"/>
        <v>Није положио(ла)</v>
      </c>
      <c r="N88" s="10">
        <f t="shared" si="10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7"/>
        <v>0</v>
      </c>
      <c r="I89" s="41"/>
      <c r="J89" s="41"/>
      <c r="K89" s="56">
        <f t="shared" si="8"/>
        <v>0</v>
      </c>
      <c r="L89" s="7"/>
      <c r="M89" s="45" t="str">
        <f t="shared" si="9"/>
        <v>Није положио(ла)</v>
      </c>
      <c r="N89" s="10">
        <f t="shared" si="10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7"/>
        <v>0</v>
      </c>
      <c r="I90" s="41"/>
      <c r="J90" s="41"/>
      <c r="K90" s="56">
        <f t="shared" si="8"/>
        <v>0</v>
      </c>
      <c r="L90" s="7"/>
      <c r="M90" s="45" t="str">
        <f t="shared" si="9"/>
        <v>Није положио(ла)</v>
      </c>
      <c r="N90" s="10">
        <f t="shared" si="10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7"/>
        <v>0</v>
      </c>
      <c r="I91" s="41"/>
      <c r="J91" s="41"/>
      <c r="K91" s="56">
        <f t="shared" si="8"/>
        <v>0</v>
      </c>
      <c r="L91" s="7"/>
      <c r="M91" s="45" t="str">
        <f t="shared" si="9"/>
        <v>Није положио(ла)</v>
      </c>
      <c r="N91" s="10">
        <f t="shared" si="10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7"/>
        <v>0</v>
      </c>
      <c r="I92" s="41"/>
      <c r="J92" s="41"/>
      <c r="K92" s="56">
        <f t="shared" si="8"/>
        <v>0</v>
      </c>
      <c r="L92" s="7"/>
      <c r="M92" s="45" t="str">
        <f t="shared" si="9"/>
        <v>Није положио(ла)</v>
      </c>
      <c r="N92" s="10">
        <f t="shared" si="10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7"/>
        <v>0</v>
      </c>
      <c r="I93" s="41"/>
      <c r="J93" s="41"/>
      <c r="K93" s="56">
        <f t="shared" si="8"/>
        <v>0</v>
      </c>
      <c r="L93" s="7"/>
      <c r="M93" s="45" t="str">
        <f t="shared" si="9"/>
        <v>Није положио(ла)</v>
      </c>
      <c r="N93" s="10">
        <f t="shared" si="10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7"/>
        <v>0</v>
      </c>
      <c r="I94" s="41"/>
      <c r="J94" s="41"/>
      <c r="K94" s="56">
        <f t="shared" si="8"/>
        <v>0</v>
      </c>
      <c r="L94" s="7"/>
      <c r="M94" s="45" t="str">
        <f t="shared" si="9"/>
        <v>Није положио(ла)</v>
      </c>
      <c r="N94" s="10">
        <f t="shared" si="10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7"/>
        <v>0</v>
      </c>
      <c r="I95" s="41"/>
      <c r="J95" s="41"/>
      <c r="K95" s="56">
        <f t="shared" si="8"/>
        <v>0</v>
      </c>
      <c r="L95" s="7"/>
      <c r="M95" s="45" t="str">
        <f t="shared" si="9"/>
        <v>Није положио(ла)</v>
      </c>
      <c r="N95" s="10">
        <f t="shared" si="10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7"/>
        <v>0</v>
      </c>
      <c r="I96" s="41"/>
      <c r="J96" s="41"/>
      <c r="K96" s="56">
        <f t="shared" si="8"/>
        <v>0</v>
      </c>
      <c r="L96" s="7"/>
      <c r="M96" s="45" t="str">
        <f t="shared" si="9"/>
        <v>Није положио(ла)</v>
      </c>
      <c r="N96" s="10">
        <f t="shared" si="10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7"/>
        <v>0</v>
      </c>
      <c r="I97" s="41"/>
      <c r="J97" s="41"/>
      <c r="K97" s="56">
        <f t="shared" si="8"/>
        <v>0</v>
      </c>
      <c r="L97" s="7"/>
      <c r="M97" s="45" t="str">
        <f t="shared" si="9"/>
        <v>Није положио(ла)</v>
      </c>
      <c r="N97" s="10">
        <f t="shared" si="10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7"/>
        <v>0</v>
      </c>
      <c r="I98" s="41"/>
      <c r="J98" s="41"/>
      <c r="K98" s="56">
        <f t="shared" si="8"/>
        <v>0</v>
      </c>
      <c r="L98" s="7"/>
      <c r="M98" s="45" t="str">
        <f t="shared" si="9"/>
        <v>Није положио(ла)</v>
      </c>
      <c r="N98" s="10">
        <f t="shared" si="10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7"/>
        <v>0</v>
      </c>
      <c r="I99" s="41"/>
      <c r="J99" s="41"/>
      <c r="K99" s="56">
        <f t="shared" si="8"/>
        <v>0</v>
      </c>
      <c r="L99" s="7"/>
      <c r="M99" s="45" t="str">
        <f t="shared" si="9"/>
        <v>Није положио(ла)</v>
      </c>
      <c r="N99" s="10">
        <f t="shared" si="10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7"/>
        <v>0</v>
      </c>
      <c r="I100" s="41"/>
      <c r="J100" s="41"/>
      <c r="K100" s="56">
        <f t="shared" si="8"/>
        <v>0</v>
      </c>
      <c r="L100" s="7"/>
      <c r="M100" s="45" t="str">
        <f t="shared" si="9"/>
        <v>Није положио(ла)</v>
      </c>
      <c r="N100" s="10">
        <f t="shared" si="10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7"/>
        <v>0</v>
      </c>
      <c r="I101" s="41"/>
      <c r="J101" s="41"/>
      <c r="K101" s="56">
        <f t="shared" si="8"/>
        <v>0</v>
      </c>
      <c r="L101" s="7"/>
      <c r="M101" s="45" t="str">
        <f t="shared" si="9"/>
        <v>Није положио(ла)</v>
      </c>
      <c r="N101" s="10">
        <f t="shared" si="10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7"/>
        <v>0</v>
      </c>
      <c r="I102" s="41"/>
      <c r="J102" s="41"/>
      <c r="K102" s="56">
        <f t="shared" si="8"/>
        <v>0</v>
      </c>
      <c r="L102" s="7"/>
      <c r="M102" s="45" t="str">
        <f t="shared" si="9"/>
        <v>Није положио(ла)</v>
      </c>
      <c r="N102" s="10">
        <f t="shared" si="10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7"/>
        <v>0</v>
      </c>
      <c r="I103" s="41"/>
      <c r="J103" s="41"/>
      <c r="K103" s="56">
        <f t="shared" si="8"/>
        <v>0</v>
      </c>
      <c r="L103" s="7"/>
      <c r="M103" s="45" t="str">
        <f t="shared" si="9"/>
        <v>Није положио(ла)</v>
      </c>
      <c r="N103" s="10">
        <f t="shared" si="10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7"/>
        <v>0</v>
      </c>
      <c r="I104" s="41"/>
      <c r="J104" s="41"/>
      <c r="K104" s="56">
        <f t="shared" si="8"/>
        <v>0</v>
      </c>
      <c r="L104" s="7"/>
      <c r="M104" s="45" t="str">
        <f t="shared" si="9"/>
        <v>Није положио(ла)</v>
      </c>
      <c r="N104" s="10">
        <f t="shared" si="10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7"/>
        <v>0</v>
      </c>
      <c r="I105" s="41"/>
      <c r="J105" s="41"/>
      <c r="K105" s="56">
        <f t="shared" si="8"/>
        <v>0</v>
      </c>
      <c r="L105" s="7"/>
      <c r="M105" s="45" t="str">
        <f t="shared" si="9"/>
        <v>Није положио(ла)</v>
      </c>
      <c r="N105" s="10">
        <f t="shared" si="10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7"/>
        <v>0</v>
      </c>
      <c r="I106" s="41"/>
      <c r="J106" s="41"/>
      <c r="K106" s="56">
        <f t="shared" si="8"/>
        <v>0</v>
      </c>
      <c r="L106" s="7"/>
      <c r="M106" s="45" t="str">
        <f t="shared" si="9"/>
        <v>Није положио(ла)</v>
      </c>
      <c r="N106" s="10">
        <f t="shared" si="10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7"/>
        <v>0</v>
      </c>
      <c r="I107" s="41"/>
      <c r="J107" s="41"/>
      <c r="K107" s="56">
        <f t="shared" si="8"/>
        <v>0</v>
      </c>
      <c r="L107" s="7"/>
      <c r="M107" s="45" t="str">
        <f t="shared" si="9"/>
        <v>Није положио(ла)</v>
      </c>
      <c r="N107" s="10">
        <f t="shared" si="10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7"/>
        <v>0</v>
      </c>
      <c r="I108" s="41"/>
      <c r="J108" s="41"/>
      <c r="K108" s="56">
        <f t="shared" si="8"/>
        <v>0</v>
      </c>
      <c r="L108" s="7"/>
      <c r="M108" s="45" t="str">
        <f t="shared" si="9"/>
        <v>Није положио(ла)</v>
      </c>
      <c r="N108" s="10">
        <f t="shared" si="10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7"/>
        <v>0</v>
      </c>
      <c r="I109" s="41"/>
      <c r="J109" s="41"/>
      <c r="K109" s="56">
        <f t="shared" si="8"/>
        <v>0</v>
      </c>
      <c r="L109" s="7"/>
      <c r="M109" s="45" t="str">
        <f t="shared" si="9"/>
        <v>Није положио(ла)</v>
      </c>
      <c r="N109" s="10">
        <f t="shared" si="10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7"/>
        <v>0</v>
      </c>
      <c r="I110" s="41"/>
      <c r="J110" s="41"/>
      <c r="K110" s="56">
        <f t="shared" si="8"/>
        <v>0</v>
      </c>
      <c r="L110" s="7"/>
      <c r="M110" s="45" t="str">
        <f t="shared" si="9"/>
        <v>Није положио(ла)</v>
      </c>
      <c r="N110" s="10">
        <f t="shared" si="10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7"/>
        <v>0</v>
      </c>
      <c r="I111" s="41"/>
      <c r="J111" s="41"/>
      <c r="K111" s="56">
        <f t="shared" si="8"/>
        <v>0</v>
      </c>
      <c r="L111" s="7"/>
      <c r="M111" s="45" t="str">
        <f t="shared" si="9"/>
        <v>Није положио(ла)</v>
      </c>
      <c r="N111" s="10">
        <f t="shared" si="10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7"/>
        <v>0</v>
      </c>
      <c r="I112" s="41"/>
      <c r="J112" s="41"/>
      <c r="K112" s="56">
        <f t="shared" si="8"/>
        <v>0</v>
      </c>
      <c r="L112" s="7"/>
      <c r="M112" s="45" t="str">
        <f t="shared" si="9"/>
        <v>Није положио(ла)</v>
      </c>
      <c r="N112" s="10">
        <f t="shared" si="10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7"/>
        <v>0</v>
      </c>
      <c r="I113" s="41"/>
      <c r="J113" s="41"/>
      <c r="K113" s="56">
        <f t="shared" si="8"/>
        <v>0</v>
      </c>
      <c r="L113" s="7"/>
      <c r="M113" s="45" t="str">
        <f t="shared" si="9"/>
        <v>Није положио(ла)</v>
      </c>
      <c r="N113" s="10">
        <f t="shared" si="10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7"/>
        <v>0</v>
      </c>
      <c r="I114" s="41"/>
      <c r="J114" s="41"/>
      <c r="K114" s="56">
        <f t="shared" si="8"/>
        <v>0</v>
      </c>
      <c r="L114" s="7"/>
      <c r="M114" s="45" t="str">
        <f t="shared" si="9"/>
        <v>Није положио(ла)</v>
      </c>
      <c r="N114" s="10">
        <f t="shared" si="10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7"/>
        <v>0</v>
      </c>
      <c r="I115" s="41"/>
      <c r="J115" s="41"/>
      <c r="K115" s="56">
        <f t="shared" si="8"/>
        <v>0</v>
      </c>
      <c r="L115" s="7"/>
      <c r="M115" s="45" t="str">
        <f t="shared" si="9"/>
        <v>Није положио(ла)</v>
      </c>
      <c r="N115" s="10">
        <f t="shared" si="10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7"/>
        <v>0</v>
      </c>
      <c r="I116" s="41"/>
      <c r="J116" s="41"/>
      <c r="K116" s="56">
        <f t="shared" si="8"/>
        <v>0</v>
      </c>
      <c r="L116" s="7"/>
      <c r="M116" s="45" t="str">
        <f t="shared" si="9"/>
        <v>Није положио(ла)</v>
      </c>
      <c r="N116" s="10">
        <f t="shared" si="10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7"/>
        <v>0</v>
      </c>
      <c r="I117" s="41"/>
      <c r="J117" s="41"/>
      <c r="K117" s="56">
        <f t="shared" si="8"/>
        <v>0</v>
      </c>
      <c r="L117" s="7"/>
      <c r="M117" s="45" t="str">
        <f t="shared" si="9"/>
        <v>Није положио(ла)</v>
      </c>
      <c r="N117" s="10">
        <f t="shared" si="10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7"/>
        <v>0</v>
      </c>
      <c r="I118" s="41"/>
      <c r="J118" s="41"/>
      <c r="K118" s="56">
        <f t="shared" si="8"/>
        <v>0</v>
      </c>
      <c r="L118" s="7"/>
      <c r="M118" s="45" t="str">
        <f t="shared" si="9"/>
        <v>Није положио(ла)</v>
      </c>
      <c r="N118" s="10">
        <f t="shared" si="10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7"/>
        <v>0</v>
      </c>
      <c r="I119" s="41"/>
      <c r="J119" s="41"/>
      <c r="K119" s="56">
        <f t="shared" si="8"/>
        <v>0</v>
      </c>
      <c r="L119" s="7"/>
      <c r="M119" s="45" t="str">
        <f t="shared" si="9"/>
        <v>Није положио(ла)</v>
      </c>
      <c r="N119" s="10">
        <f t="shared" si="10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7"/>
        <v>0</v>
      </c>
      <c r="I120" s="41"/>
      <c r="J120" s="41"/>
      <c r="K120" s="56">
        <f t="shared" si="8"/>
        <v>0</v>
      </c>
      <c r="L120" s="7"/>
      <c r="M120" s="45" t="str">
        <f t="shared" si="9"/>
        <v>Није положио(ла)</v>
      </c>
      <c r="N120" s="10">
        <f t="shared" si="10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7"/>
        <v>0</v>
      </c>
      <c r="I121" s="41"/>
      <c r="J121" s="41"/>
      <c r="K121" s="56">
        <f t="shared" si="8"/>
        <v>0</v>
      </c>
      <c r="L121" s="7"/>
      <c r="M121" s="45" t="str">
        <f t="shared" si="9"/>
        <v>Није положио(ла)</v>
      </c>
      <c r="N121" s="10">
        <f t="shared" si="10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7"/>
        <v>0</v>
      </c>
      <c r="I122" s="41"/>
      <c r="J122" s="41"/>
      <c r="K122" s="56">
        <f t="shared" si="8"/>
        <v>0</v>
      </c>
      <c r="L122" s="7"/>
      <c r="M122" s="45" t="str">
        <f t="shared" si="9"/>
        <v>Није положио(ла)</v>
      </c>
      <c r="N122" s="10">
        <f t="shared" si="10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7"/>
        <v>0</v>
      </c>
      <c r="I123" s="41"/>
      <c r="J123" s="41"/>
      <c r="K123" s="56">
        <f t="shared" si="8"/>
        <v>0</v>
      </c>
      <c r="L123" s="7"/>
      <c r="M123" s="45" t="str">
        <f t="shared" si="9"/>
        <v>Није положио(ла)</v>
      </c>
      <c r="N123" s="10">
        <f t="shared" si="10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7"/>
        <v>0</v>
      </c>
      <c r="I124" s="41"/>
      <c r="J124" s="41"/>
      <c r="K124" s="56">
        <f t="shared" si="8"/>
        <v>0</v>
      </c>
      <c r="L124" s="7"/>
      <c r="M124" s="45" t="str">
        <f t="shared" si="9"/>
        <v>Није положио(ла)</v>
      </c>
      <c r="N124" s="10">
        <f t="shared" si="10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7"/>
        <v>0</v>
      </c>
      <c r="I125" s="41"/>
      <c r="J125" s="41"/>
      <c r="K125" s="56">
        <f t="shared" si="8"/>
        <v>0</v>
      </c>
      <c r="L125" s="7"/>
      <c r="M125" s="45" t="str">
        <f t="shared" si="9"/>
        <v>Није положио(ла)</v>
      </c>
      <c r="N125" s="10">
        <f t="shared" si="10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7"/>
        <v>0</v>
      </c>
      <c r="I126" s="41"/>
      <c r="J126" s="41"/>
      <c r="K126" s="56">
        <f t="shared" si="8"/>
        <v>0</v>
      </c>
      <c r="L126" s="7"/>
      <c r="M126" s="45" t="str">
        <f t="shared" si="9"/>
        <v>Није положио(ла)</v>
      </c>
      <c r="N126" s="10">
        <f t="shared" si="10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7"/>
        <v>0</v>
      </c>
      <c r="I127" s="41"/>
      <c r="J127" s="41"/>
      <c r="K127" s="56">
        <f t="shared" si="8"/>
        <v>0</v>
      </c>
      <c r="L127" s="7"/>
      <c r="M127" s="45" t="str">
        <f t="shared" si="9"/>
        <v>Није положио(ла)</v>
      </c>
      <c r="N127" s="10">
        <f t="shared" si="10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7"/>
        <v>0</v>
      </c>
      <c r="I128" s="41"/>
      <c r="J128" s="41"/>
      <c r="K128" s="56">
        <f t="shared" si="8"/>
        <v>0</v>
      </c>
      <c r="L128" s="7"/>
      <c r="M128" s="45" t="str">
        <f t="shared" si="9"/>
        <v>Није положио(ла)</v>
      </c>
      <c r="N128" s="10">
        <f t="shared" si="10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7"/>
        <v>0</v>
      </c>
      <c r="I129" s="41"/>
      <c r="J129" s="41"/>
      <c r="K129" s="56">
        <f t="shared" si="8"/>
        <v>0</v>
      </c>
      <c r="L129" s="7"/>
      <c r="M129" s="45" t="str">
        <f t="shared" si="9"/>
        <v>Није положио(ла)</v>
      </c>
      <c r="N129" s="10">
        <f t="shared" si="10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7"/>
        <v>0</v>
      </c>
      <c r="I130" s="41"/>
      <c r="J130" s="41"/>
      <c r="K130" s="56">
        <f t="shared" si="8"/>
        <v>0</v>
      </c>
      <c r="L130" s="7"/>
      <c r="M130" s="45" t="str">
        <f t="shared" si="9"/>
        <v>Није положио(ла)</v>
      </c>
      <c r="N130" s="10">
        <f t="shared" si="10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7"/>
        <v>0</v>
      </c>
      <c r="I131" s="41"/>
      <c r="J131" s="41"/>
      <c r="K131" s="56">
        <f t="shared" si="8"/>
        <v>0</v>
      </c>
      <c r="L131" s="7"/>
      <c r="M131" s="45" t="str">
        <f t="shared" si="9"/>
        <v>Није положио(ла)</v>
      </c>
      <c r="N131" s="10">
        <f t="shared" si="10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7"/>
        <v>0</v>
      </c>
      <c r="I132" s="41"/>
      <c r="J132" s="41"/>
      <c r="K132" s="56">
        <f t="shared" si="8"/>
        <v>0</v>
      </c>
      <c r="L132" s="7"/>
      <c r="M132" s="45" t="str">
        <f t="shared" si="9"/>
        <v>Није положио(ла)</v>
      </c>
      <c r="N132" s="10">
        <f t="shared" si="10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7"/>
        <v>0</v>
      </c>
      <c r="I133" s="41"/>
      <c r="J133" s="41"/>
      <c r="K133" s="56">
        <f t="shared" si="8"/>
        <v>0</v>
      </c>
      <c r="L133" s="7"/>
      <c r="M133" s="45" t="str">
        <f t="shared" si="9"/>
        <v>Није положио(ла)</v>
      </c>
      <c r="N133" s="10">
        <f t="shared" si="10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7"/>
        <v>0</v>
      </c>
      <c r="I134" s="41"/>
      <c r="J134" s="41"/>
      <c r="K134" s="56">
        <f t="shared" si="8"/>
        <v>0</v>
      </c>
      <c r="L134" s="7"/>
      <c r="M134" s="45" t="str">
        <f t="shared" si="9"/>
        <v>Није положио(ла)</v>
      </c>
      <c r="N134" s="10">
        <f t="shared" si="10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7"/>
        <v>0</v>
      </c>
      <c r="I135" s="41"/>
      <c r="J135" s="41"/>
      <c r="K135" s="56">
        <f t="shared" si="8"/>
        <v>0</v>
      </c>
      <c r="L135" s="7"/>
      <c r="M135" s="45" t="str">
        <f t="shared" si="9"/>
        <v>Није положио(ла)</v>
      </c>
      <c r="N135" s="10">
        <f t="shared" si="10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7"/>
        <v>0</v>
      </c>
      <c r="I136" s="41"/>
      <c r="J136" s="41"/>
      <c r="K136" s="56">
        <f t="shared" si="8"/>
        <v>0</v>
      </c>
      <c r="L136" s="7"/>
      <c r="M136" s="45" t="str">
        <f t="shared" si="9"/>
        <v>Није положио(ла)</v>
      </c>
      <c r="N136" s="10">
        <f t="shared" si="10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11">SUM(C137:G137)</f>
        <v>0</v>
      </c>
      <c r="I137" s="41"/>
      <c r="J137" s="41"/>
      <c r="K137" s="56">
        <f t="shared" ref="K137:K200" si="12">SUM(H137,I137,J137)</f>
        <v>0</v>
      </c>
      <c r="L137" s="7"/>
      <c r="M137" s="45" t="str">
        <f t="shared" ref="M137:M200" si="13">IF(K137&gt;50.499,K137,"Није положио(ла)")</f>
        <v>Није положио(ла)</v>
      </c>
      <c r="N137" s="10">
        <f t="shared" ref="N137:N200" si="14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11"/>
        <v>0</v>
      </c>
      <c r="I138" s="41"/>
      <c r="J138" s="41"/>
      <c r="K138" s="56">
        <f t="shared" si="12"/>
        <v>0</v>
      </c>
      <c r="L138" s="7"/>
      <c r="M138" s="45" t="str">
        <f t="shared" si="13"/>
        <v>Није положио(ла)</v>
      </c>
      <c r="N138" s="10">
        <f t="shared" si="14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11"/>
        <v>0</v>
      </c>
      <c r="I139" s="41"/>
      <c r="J139" s="41"/>
      <c r="K139" s="56">
        <f t="shared" si="12"/>
        <v>0</v>
      </c>
      <c r="L139" s="7"/>
      <c r="M139" s="45" t="str">
        <f t="shared" si="13"/>
        <v>Није положио(ла)</v>
      </c>
      <c r="N139" s="10">
        <f t="shared" si="14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11"/>
        <v>0</v>
      </c>
      <c r="I140" s="41"/>
      <c r="J140" s="41"/>
      <c r="K140" s="56">
        <f t="shared" si="12"/>
        <v>0</v>
      </c>
      <c r="L140" s="7"/>
      <c r="M140" s="45" t="str">
        <f t="shared" si="13"/>
        <v>Није положио(ла)</v>
      </c>
      <c r="N140" s="10">
        <f t="shared" si="14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11"/>
        <v>0</v>
      </c>
      <c r="I141" s="41"/>
      <c r="J141" s="41"/>
      <c r="K141" s="56">
        <f t="shared" si="12"/>
        <v>0</v>
      </c>
      <c r="L141" s="7"/>
      <c r="M141" s="45" t="str">
        <f t="shared" si="13"/>
        <v>Није положио(ла)</v>
      </c>
      <c r="N141" s="10">
        <f t="shared" si="14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11"/>
        <v>0</v>
      </c>
      <c r="I142" s="41"/>
      <c r="J142" s="41"/>
      <c r="K142" s="56">
        <f t="shared" si="12"/>
        <v>0</v>
      </c>
      <c r="L142" s="7"/>
      <c r="M142" s="45" t="str">
        <f t="shared" si="13"/>
        <v>Није положио(ла)</v>
      </c>
      <c r="N142" s="10">
        <f t="shared" si="14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11"/>
        <v>0</v>
      </c>
      <c r="I143" s="41"/>
      <c r="J143" s="41"/>
      <c r="K143" s="56">
        <f t="shared" si="12"/>
        <v>0</v>
      </c>
      <c r="L143" s="7"/>
      <c r="M143" s="45" t="str">
        <f t="shared" si="13"/>
        <v>Није положио(ла)</v>
      </c>
      <c r="N143" s="10">
        <f t="shared" si="14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11"/>
        <v>0</v>
      </c>
      <c r="I144" s="41"/>
      <c r="J144" s="41"/>
      <c r="K144" s="56">
        <f t="shared" si="12"/>
        <v>0</v>
      </c>
      <c r="L144" s="7"/>
      <c r="M144" s="45" t="str">
        <f t="shared" si="13"/>
        <v>Није положио(ла)</v>
      </c>
      <c r="N144" s="10">
        <f t="shared" si="14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11"/>
        <v>0</v>
      </c>
      <c r="I145" s="41"/>
      <c r="J145" s="41"/>
      <c r="K145" s="56">
        <f t="shared" si="12"/>
        <v>0</v>
      </c>
      <c r="L145" s="7"/>
      <c r="M145" s="45" t="str">
        <f t="shared" si="13"/>
        <v>Није положио(ла)</v>
      </c>
      <c r="N145" s="10">
        <f t="shared" si="14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11"/>
        <v>0</v>
      </c>
      <c r="I146" s="41"/>
      <c r="J146" s="41"/>
      <c r="K146" s="56">
        <f t="shared" si="12"/>
        <v>0</v>
      </c>
      <c r="L146" s="7"/>
      <c r="M146" s="45" t="str">
        <f t="shared" si="13"/>
        <v>Није положио(ла)</v>
      </c>
      <c r="N146" s="10">
        <f t="shared" si="14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11"/>
        <v>0</v>
      </c>
      <c r="I147" s="41"/>
      <c r="J147" s="41"/>
      <c r="K147" s="56">
        <f t="shared" si="12"/>
        <v>0</v>
      </c>
      <c r="L147" s="7"/>
      <c r="M147" s="45" t="str">
        <f t="shared" si="13"/>
        <v>Није положио(ла)</v>
      </c>
      <c r="N147" s="10">
        <f t="shared" si="14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11"/>
        <v>0</v>
      </c>
      <c r="I148" s="41"/>
      <c r="J148" s="41"/>
      <c r="K148" s="56">
        <f t="shared" si="12"/>
        <v>0</v>
      </c>
      <c r="L148" s="7"/>
      <c r="M148" s="45" t="str">
        <f t="shared" si="13"/>
        <v>Није положио(ла)</v>
      </c>
      <c r="N148" s="10">
        <f t="shared" si="14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11"/>
        <v>0</v>
      </c>
      <c r="I149" s="41"/>
      <c r="J149" s="41"/>
      <c r="K149" s="56">
        <f t="shared" si="12"/>
        <v>0</v>
      </c>
      <c r="L149" s="7"/>
      <c r="M149" s="45" t="str">
        <f t="shared" si="13"/>
        <v>Није положио(ла)</v>
      </c>
      <c r="N149" s="10">
        <f t="shared" si="14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11"/>
        <v>0</v>
      </c>
      <c r="I150" s="41"/>
      <c r="J150" s="41"/>
      <c r="K150" s="56">
        <f t="shared" si="12"/>
        <v>0</v>
      </c>
      <c r="L150" s="7"/>
      <c r="M150" s="45" t="str">
        <f t="shared" si="13"/>
        <v>Није положио(ла)</v>
      </c>
      <c r="N150" s="10">
        <f t="shared" si="14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11"/>
        <v>0</v>
      </c>
      <c r="I151" s="41"/>
      <c r="J151" s="41"/>
      <c r="K151" s="56">
        <f t="shared" si="12"/>
        <v>0</v>
      </c>
      <c r="L151" s="7"/>
      <c r="M151" s="45" t="str">
        <f t="shared" si="13"/>
        <v>Није положио(ла)</v>
      </c>
      <c r="N151" s="10">
        <f t="shared" si="14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11"/>
        <v>0</v>
      </c>
      <c r="I152" s="41"/>
      <c r="J152" s="41"/>
      <c r="K152" s="56">
        <f t="shared" si="12"/>
        <v>0</v>
      </c>
      <c r="L152" s="7"/>
      <c r="M152" s="45" t="str">
        <f t="shared" si="13"/>
        <v>Није положио(ла)</v>
      </c>
      <c r="N152" s="10">
        <f t="shared" si="14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11"/>
        <v>0</v>
      </c>
      <c r="I153" s="41"/>
      <c r="J153" s="41"/>
      <c r="K153" s="56">
        <f t="shared" si="12"/>
        <v>0</v>
      </c>
      <c r="L153" s="7"/>
      <c r="M153" s="45" t="str">
        <f t="shared" si="13"/>
        <v>Није положио(ла)</v>
      </c>
      <c r="N153" s="10">
        <f t="shared" si="14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11"/>
        <v>0</v>
      </c>
      <c r="I154" s="41"/>
      <c r="J154" s="41"/>
      <c r="K154" s="56">
        <f t="shared" si="12"/>
        <v>0</v>
      </c>
      <c r="L154" s="7"/>
      <c r="M154" s="45" t="str">
        <f t="shared" si="13"/>
        <v>Није положио(ла)</v>
      </c>
      <c r="N154" s="10">
        <f t="shared" si="14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11"/>
        <v>0</v>
      </c>
      <c r="I155" s="41"/>
      <c r="J155" s="41"/>
      <c r="K155" s="56">
        <f t="shared" si="12"/>
        <v>0</v>
      </c>
      <c r="L155" s="7"/>
      <c r="M155" s="45" t="str">
        <f t="shared" si="13"/>
        <v>Није положио(ла)</v>
      </c>
      <c r="N155" s="10">
        <f t="shared" si="14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11"/>
        <v>0</v>
      </c>
      <c r="I156" s="41"/>
      <c r="J156" s="41"/>
      <c r="K156" s="56">
        <f t="shared" si="12"/>
        <v>0</v>
      </c>
      <c r="L156" s="7"/>
      <c r="M156" s="45" t="str">
        <f t="shared" si="13"/>
        <v>Није положио(ла)</v>
      </c>
      <c r="N156" s="10">
        <f t="shared" si="14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11"/>
        <v>0</v>
      </c>
      <c r="I157" s="41"/>
      <c r="J157" s="41"/>
      <c r="K157" s="56">
        <f t="shared" si="12"/>
        <v>0</v>
      </c>
      <c r="L157" s="7"/>
      <c r="M157" s="45" t="str">
        <f t="shared" si="13"/>
        <v>Није положио(ла)</v>
      </c>
      <c r="N157" s="10">
        <f t="shared" si="14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11"/>
        <v>0</v>
      </c>
      <c r="I158" s="41"/>
      <c r="J158" s="41"/>
      <c r="K158" s="56">
        <f t="shared" si="12"/>
        <v>0</v>
      </c>
      <c r="L158" s="7"/>
      <c r="M158" s="45" t="str">
        <f t="shared" si="13"/>
        <v>Није положио(ла)</v>
      </c>
      <c r="N158" s="10">
        <f t="shared" si="14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11"/>
        <v>0</v>
      </c>
      <c r="I159" s="41"/>
      <c r="J159" s="41"/>
      <c r="K159" s="56">
        <f t="shared" si="12"/>
        <v>0</v>
      </c>
      <c r="L159" s="7"/>
      <c r="M159" s="45" t="str">
        <f t="shared" si="13"/>
        <v>Није положио(ла)</v>
      </c>
      <c r="N159" s="10">
        <f t="shared" si="14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11"/>
        <v>0</v>
      </c>
      <c r="I160" s="41"/>
      <c r="J160" s="41"/>
      <c r="K160" s="56">
        <f t="shared" si="12"/>
        <v>0</v>
      </c>
      <c r="L160" s="7"/>
      <c r="M160" s="45" t="str">
        <f t="shared" si="13"/>
        <v>Није положио(ла)</v>
      </c>
      <c r="N160" s="10">
        <f t="shared" si="14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11"/>
        <v>0</v>
      </c>
      <c r="I161" s="41"/>
      <c r="J161" s="41"/>
      <c r="K161" s="56">
        <f t="shared" si="12"/>
        <v>0</v>
      </c>
      <c r="L161" s="7"/>
      <c r="M161" s="45" t="str">
        <f t="shared" si="13"/>
        <v>Није положио(ла)</v>
      </c>
      <c r="N161" s="10">
        <f t="shared" si="14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11"/>
        <v>0</v>
      </c>
      <c r="I162" s="41"/>
      <c r="J162" s="41"/>
      <c r="K162" s="56">
        <f t="shared" si="12"/>
        <v>0</v>
      </c>
      <c r="L162" s="7"/>
      <c r="M162" s="45" t="str">
        <f t="shared" si="13"/>
        <v>Није положио(ла)</v>
      </c>
      <c r="N162" s="10">
        <f t="shared" si="14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11"/>
        <v>0</v>
      </c>
      <c r="I163" s="41"/>
      <c r="J163" s="41"/>
      <c r="K163" s="56">
        <f t="shared" si="12"/>
        <v>0</v>
      </c>
      <c r="L163" s="7"/>
      <c r="M163" s="45" t="str">
        <f t="shared" si="13"/>
        <v>Није положио(ла)</v>
      </c>
      <c r="N163" s="10">
        <f t="shared" si="14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11"/>
        <v>0</v>
      </c>
      <c r="I164" s="41"/>
      <c r="J164" s="41"/>
      <c r="K164" s="56">
        <f t="shared" si="12"/>
        <v>0</v>
      </c>
      <c r="L164" s="7"/>
      <c r="M164" s="45" t="str">
        <f t="shared" si="13"/>
        <v>Није положио(ла)</v>
      </c>
      <c r="N164" s="10">
        <f t="shared" si="14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11"/>
        <v>0</v>
      </c>
      <c r="I165" s="41"/>
      <c r="J165" s="41"/>
      <c r="K165" s="56">
        <f t="shared" si="12"/>
        <v>0</v>
      </c>
      <c r="L165" s="7"/>
      <c r="M165" s="45" t="str">
        <f t="shared" si="13"/>
        <v>Није положио(ла)</v>
      </c>
      <c r="N165" s="10">
        <f t="shared" si="14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11"/>
        <v>0</v>
      </c>
      <c r="I166" s="41"/>
      <c r="J166" s="41"/>
      <c r="K166" s="56">
        <f t="shared" si="12"/>
        <v>0</v>
      </c>
      <c r="L166" s="7"/>
      <c r="M166" s="45" t="str">
        <f t="shared" si="13"/>
        <v>Није положио(ла)</v>
      </c>
      <c r="N166" s="10">
        <f t="shared" si="14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11"/>
        <v>0</v>
      </c>
      <c r="I167" s="41"/>
      <c r="J167" s="41"/>
      <c r="K167" s="56">
        <f t="shared" si="12"/>
        <v>0</v>
      </c>
      <c r="L167" s="7"/>
      <c r="M167" s="45" t="str">
        <f t="shared" si="13"/>
        <v>Није положио(ла)</v>
      </c>
      <c r="N167" s="10">
        <f t="shared" si="14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11"/>
        <v>0</v>
      </c>
      <c r="I168" s="41"/>
      <c r="J168" s="41"/>
      <c r="K168" s="56">
        <f t="shared" si="12"/>
        <v>0</v>
      </c>
      <c r="L168" s="7"/>
      <c r="M168" s="45" t="str">
        <f t="shared" si="13"/>
        <v>Није положио(ла)</v>
      </c>
      <c r="N168" s="10">
        <f t="shared" si="14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11"/>
        <v>0</v>
      </c>
      <c r="I169" s="41"/>
      <c r="J169" s="41"/>
      <c r="K169" s="56">
        <f t="shared" si="12"/>
        <v>0</v>
      </c>
      <c r="L169" s="7"/>
      <c r="M169" s="45" t="str">
        <f t="shared" si="13"/>
        <v>Није положио(ла)</v>
      </c>
      <c r="N169" s="10">
        <f t="shared" si="14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11"/>
        <v>0</v>
      </c>
      <c r="I170" s="41"/>
      <c r="J170" s="41"/>
      <c r="K170" s="56">
        <f t="shared" si="12"/>
        <v>0</v>
      </c>
      <c r="L170" s="7"/>
      <c r="M170" s="45" t="str">
        <f t="shared" si="13"/>
        <v>Није положио(ла)</v>
      </c>
      <c r="N170" s="10">
        <f t="shared" si="14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11"/>
        <v>0</v>
      </c>
      <c r="I171" s="41"/>
      <c r="J171" s="41"/>
      <c r="K171" s="56">
        <f t="shared" si="12"/>
        <v>0</v>
      </c>
      <c r="L171" s="7"/>
      <c r="M171" s="45" t="str">
        <f t="shared" si="13"/>
        <v>Није положио(ла)</v>
      </c>
      <c r="N171" s="10">
        <f t="shared" si="14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11"/>
        <v>0</v>
      </c>
      <c r="I172" s="41"/>
      <c r="J172" s="41"/>
      <c r="K172" s="56">
        <f t="shared" si="12"/>
        <v>0</v>
      </c>
      <c r="L172" s="7"/>
      <c r="M172" s="45" t="str">
        <f t="shared" si="13"/>
        <v>Није положио(ла)</v>
      </c>
      <c r="N172" s="10">
        <f t="shared" si="14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11"/>
        <v>0</v>
      </c>
      <c r="I173" s="41"/>
      <c r="J173" s="41"/>
      <c r="K173" s="56">
        <f t="shared" si="12"/>
        <v>0</v>
      </c>
      <c r="L173" s="7"/>
      <c r="M173" s="45" t="str">
        <f t="shared" si="13"/>
        <v>Није положио(ла)</v>
      </c>
      <c r="N173" s="10">
        <f t="shared" si="14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11"/>
        <v>0</v>
      </c>
      <c r="I174" s="41"/>
      <c r="J174" s="41"/>
      <c r="K174" s="56">
        <f t="shared" si="12"/>
        <v>0</v>
      </c>
      <c r="L174" s="7"/>
      <c r="M174" s="45" t="str">
        <f t="shared" si="13"/>
        <v>Није положио(ла)</v>
      </c>
      <c r="N174" s="10">
        <f t="shared" si="14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11"/>
        <v>0</v>
      </c>
      <c r="I175" s="41"/>
      <c r="J175" s="41"/>
      <c r="K175" s="56">
        <f t="shared" si="12"/>
        <v>0</v>
      </c>
      <c r="L175" s="7"/>
      <c r="M175" s="45" t="str">
        <f t="shared" si="13"/>
        <v>Није положио(ла)</v>
      </c>
      <c r="N175" s="10">
        <f t="shared" si="14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11"/>
        <v>0</v>
      </c>
      <c r="I176" s="41"/>
      <c r="J176" s="41"/>
      <c r="K176" s="56">
        <f t="shared" si="12"/>
        <v>0</v>
      </c>
      <c r="L176" s="7"/>
      <c r="M176" s="45" t="str">
        <f t="shared" si="13"/>
        <v>Није положио(ла)</v>
      </c>
      <c r="N176" s="10">
        <f t="shared" si="14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11"/>
        <v>0</v>
      </c>
      <c r="I177" s="41"/>
      <c r="J177" s="41"/>
      <c r="K177" s="56">
        <f t="shared" si="12"/>
        <v>0</v>
      </c>
      <c r="L177" s="7"/>
      <c r="M177" s="45" t="str">
        <f t="shared" si="13"/>
        <v>Није положио(ла)</v>
      </c>
      <c r="N177" s="10">
        <f t="shared" si="14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11"/>
        <v>0</v>
      </c>
      <c r="I178" s="41"/>
      <c r="J178" s="41"/>
      <c r="K178" s="56">
        <f t="shared" si="12"/>
        <v>0</v>
      </c>
      <c r="L178" s="7"/>
      <c r="M178" s="45" t="str">
        <f t="shared" si="13"/>
        <v>Није положио(ла)</v>
      </c>
      <c r="N178" s="10">
        <f t="shared" si="14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11"/>
        <v>0</v>
      </c>
      <c r="I179" s="41"/>
      <c r="J179" s="41"/>
      <c r="K179" s="56">
        <f t="shared" si="12"/>
        <v>0</v>
      </c>
      <c r="L179" s="7"/>
      <c r="M179" s="45" t="str">
        <f t="shared" si="13"/>
        <v>Није положио(ла)</v>
      </c>
      <c r="N179" s="10">
        <f t="shared" si="14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11"/>
        <v>0</v>
      </c>
      <c r="I180" s="41"/>
      <c r="J180" s="41"/>
      <c r="K180" s="56">
        <f t="shared" si="12"/>
        <v>0</v>
      </c>
      <c r="L180" s="7"/>
      <c r="M180" s="45" t="str">
        <f t="shared" si="13"/>
        <v>Није положио(ла)</v>
      </c>
      <c r="N180" s="10">
        <f t="shared" si="14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11"/>
        <v>0</v>
      </c>
      <c r="I181" s="41"/>
      <c r="J181" s="41"/>
      <c r="K181" s="56">
        <f t="shared" si="12"/>
        <v>0</v>
      </c>
      <c r="L181" s="7"/>
      <c r="M181" s="45" t="str">
        <f t="shared" si="13"/>
        <v>Није положио(ла)</v>
      </c>
      <c r="N181" s="10">
        <f t="shared" si="14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11"/>
        <v>0</v>
      </c>
      <c r="I182" s="41"/>
      <c r="J182" s="41"/>
      <c r="K182" s="56">
        <f t="shared" si="12"/>
        <v>0</v>
      </c>
      <c r="L182" s="7"/>
      <c r="M182" s="45" t="str">
        <f t="shared" si="13"/>
        <v>Није положио(ла)</v>
      </c>
      <c r="N182" s="10">
        <f t="shared" si="14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11"/>
        <v>0</v>
      </c>
      <c r="I183" s="41"/>
      <c r="J183" s="41"/>
      <c r="K183" s="56">
        <f t="shared" si="12"/>
        <v>0</v>
      </c>
      <c r="L183" s="7"/>
      <c r="M183" s="45" t="str">
        <f t="shared" si="13"/>
        <v>Није положио(ла)</v>
      </c>
      <c r="N183" s="10">
        <f t="shared" si="14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11"/>
        <v>0</v>
      </c>
      <c r="I184" s="41"/>
      <c r="J184" s="41"/>
      <c r="K184" s="56">
        <f t="shared" si="12"/>
        <v>0</v>
      </c>
      <c r="L184" s="7"/>
      <c r="M184" s="45" t="str">
        <f t="shared" si="13"/>
        <v>Није положио(ла)</v>
      </c>
      <c r="N184" s="10">
        <f t="shared" si="14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11"/>
        <v>0</v>
      </c>
      <c r="I185" s="41"/>
      <c r="J185" s="41"/>
      <c r="K185" s="56">
        <f t="shared" si="12"/>
        <v>0</v>
      </c>
      <c r="L185" s="7"/>
      <c r="M185" s="45" t="str">
        <f t="shared" si="13"/>
        <v>Није положио(ла)</v>
      </c>
      <c r="N185" s="10">
        <f t="shared" si="14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11"/>
        <v>0</v>
      </c>
      <c r="I186" s="41"/>
      <c r="J186" s="41"/>
      <c r="K186" s="56">
        <f t="shared" si="12"/>
        <v>0</v>
      </c>
      <c r="L186" s="7"/>
      <c r="M186" s="45" t="str">
        <f t="shared" si="13"/>
        <v>Није положио(ла)</v>
      </c>
      <c r="N186" s="10">
        <f t="shared" si="14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11"/>
        <v>0</v>
      </c>
      <c r="I187" s="41"/>
      <c r="J187" s="41"/>
      <c r="K187" s="56">
        <f t="shared" si="12"/>
        <v>0</v>
      </c>
      <c r="L187" s="7"/>
      <c r="M187" s="45" t="str">
        <f t="shared" si="13"/>
        <v>Није положио(ла)</v>
      </c>
      <c r="N187" s="10">
        <f t="shared" si="14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11"/>
        <v>0</v>
      </c>
      <c r="I188" s="41"/>
      <c r="J188" s="41"/>
      <c r="K188" s="56">
        <f t="shared" si="12"/>
        <v>0</v>
      </c>
      <c r="L188" s="7"/>
      <c r="M188" s="45" t="str">
        <f t="shared" si="13"/>
        <v>Није положио(ла)</v>
      </c>
      <c r="N188" s="10">
        <f t="shared" si="14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11"/>
        <v>0</v>
      </c>
      <c r="I189" s="41"/>
      <c r="J189" s="41"/>
      <c r="K189" s="56">
        <f t="shared" si="12"/>
        <v>0</v>
      </c>
      <c r="L189" s="7"/>
      <c r="M189" s="45" t="str">
        <f t="shared" si="13"/>
        <v>Није положио(ла)</v>
      </c>
      <c r="N189" s="10">
        <f t="shared" si="14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11"/>
        <v>0</v>
      </c>
      <c r="I190" s="41"/>
      <c r="J190" s="41"/>
      <c r="K190" s="56">
        <f t="shared" si="12"/>
        <v>0</v>
      </c>
      <c r="L190" s="7"/>
      <c r="M190" s="45" t="str">
        <f t="shared" si="13"/>
        <v>Није положио(ла)</v>
      </c>
      <c r="N190" s="10">
        <f t="shared" si="14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11"/>
        <v>0</v>
      </c>
      <c r="I191" s="41"/>
      <c r="J191" s="41"/>
      <c r="K191" s="56">
        <f t="shared" si="12"/>
        <v>0</v>
      </c>
      <c r="L191" s="7"/>
      <c r="M191" s="45" t="str">
        <f t="shared" si="13"/>
        <v>Није положио(ла)</v>
      </c>
      <c r="N191" s="10">
        <f t="shared" si="14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11"/>
        <v>0</v>
      </c>
      <c r="I192" s="41"/>
      <c r="J192" s="41"/>
      <c r="K192" s="56">
        <f t="shared" si="12"/>
        <v>0</v>
      </c>
      <c r="L192" s="7"/>
      <c r="M192" s="45" t="str">
        <f t="shared" si="13"/>
        <v>Није положио(ла)</v>
      </c>
      <c r="N192" s="10">
        <f t="shared" si="14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11"/>
        <v>0</v>
      </c>
      <c r="I193" s="41"/>
      <c r="J193" s="41"/>
      <c r="K193" s="56">
        <f t="shared" si="12"/>
        <v>0</v>
      </c>
      <c r="L193" s="7"/>
      <c r="M193" s="45" t="str">
        <f t="shared" si="13"/>
        <v>Није положио(ла)</v>
      </c>
      <c r="N193" s="10">
        <f t="shared" si="14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11"/>
        <v>0</v>
      </c>
      <c r="I194" s="41"/>
      <c r="J194" s="41"/>
      <c r="K194" s="56">
        <f t="shared" si="12"/>
        <v>0</v>
      </c>
      <c r="L194" s="7"/>
      <c r="M194" s="45" t="str">
        <f t="shared" si="13"/>
        <v>Није положио(ла)</v>
      </c>
      <c r="N194" s="10">
        <f t="shared" si="14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11"/>
        <v>0</v>
      </c>
      <c r="I195" s="41"/>
      <c r="J195" s="41"/>
      <c r="K195" s="56">
        <f t="shared" si="12"/>
        <v>0</v>
      </c>
      <c r="L195" s="7"/>
      <c r="M195" s="45" t="str">
        <f t="shared" si="13"/>
        <v>Није положио(ла)</v>
      </c>
      <c r="N195" s="10">
        <f t="shared" si="14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11"/>
        <v>0</v>
      </c>
      <c r="I196" s="41"/>
      <c r="J196" s="41"/>
      <c r="K196" s="56">
        <f t="shared" si="12"/>
        <v>0</v>
      </c>
      <c r="L196" s="7"/>
      <c r="M196" s="45" t="str">
        <f t="shared" si="13"/>
        <v>Није положио(ла)</v>
      </c>
      <c r="N196" s="10">
        <f t="shared" si="14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11"/>
        <v>0</v>
      </c>
      <c r="I197" s="41"/>
      <c r="J197" s="41"/>
      <c r="K197" s="56">
        <f t="shared" si="12"/>
        <v>0</v>
      </c>
      <c r="L197" s="7"/>
      <c r="M197" s="45" t="str">
        <f t="shared" si="13"/>
        <v>Није положио(ла)</v>
      </c>
      <c r="N197" s="10">
        <f t="shared" si="14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11"/>
        <v>0</v>
      </c>
      <c r="I198" s="41"/>
      <c r="J198" s="41"/>
      <c r="K198" s="56">
        <f t="shared" si="12"/>
        <v>0</v>
      </c>
      <c r="L198" s="7"/>
      <c r="M198" s="45" t="str">
        <f t="shared" si="13"/>
        <v>Није положио(ла)</v>
      </c>
      <c r="N198" s="10">
        <f t="shared" si="14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11"/>
        <v>0</v>
      </c>
      <c r="I199" s="41"/>
      <c r="J199" s="41"/>
      <c r="K199" s="56">
        <f t="shared" si="12"/>
        <v>0</v>
      </c>
      <c r="L199" s="7"/>
      <c r="M199" s="45" t="str">
        <f t="shared" si="13"/>
        <v>Није положио(ла)</v>
      </c>
      <c r="N199" s="10">
        <f t="shared" si="14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11"/>
        <v>0</v>
      </c>
      <c r="I200" s="41"/>
      <c r="J200" s="41"/>
      <c r="K200" s="56">
        <f t="shared" si="12"/>
        <v>0</v>
      </c>
      <c r="L200" s="7"/>
      <c r="M200" s="45" t="str">
        <f t="shared" si="13"/>
        <v>Није положио(ла)</v>
      </c>
      <c r="N200" s="10">
        <f t="shared" si="14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6">
        <f t="shared" ref="K201:K208" si="15">SUM(H201,I201,J201)</f>
        <v>0</v>
      </c>
      <c r="L201" s="7"/>
      <c r="M201" s="45" t="str">
        <f t="shared" ref="M201:M210" si="16">IF(K201&gt;50.499,K201,"Није положио(ла)")</f>
        <v>Није положио(ла)</v>
      </c>
      <c r="N201" s="10">
        <f t="shared" ref="N201:N210" si="17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6">
        <f t="shared" si="15"/>
        <v>0</v>
      </c>
      <c r="L202" s="7"/>
      <c r="M202" s="45" t="str">
        <f t="shared" si="16"/>
        <v>Није положио(ла)</v>
      </c>
      <c r="N202" s="10">
        <f t="shared" si="17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6">
        <f t="shared" si="15"/>
        <v>0</v>
      </c>
      <c r="L203" s="7"/>
      <c r="M203" s="45" t="str">
        <f t="shared" si="16"/>
        <v>Није положио(ла)</v>
      </c>
      <c r="N203" s="10">
        <f t="shared" si="17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6">
        <f t="shared" si="15"/>
        <v>0</v>
      </c>
      <c r="L204" s="7"/>
      <c r="M204" s="45" t="str">
        <f t="shared" si="16"/>
        <v>Није положио(ла)</v>
      </c>
      <c r="N204" s="10">
        <f t="shared" si="17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8">SUM(C205:G205)</f>
        <v>0</v>
      </c>
      <c r="I205" s="41"/>
      <c r="J205" s="41"/>
      <c r="K205" s="56">
        <f t="shared" si="15"/>
        <v>0</v>
      </c>
      <c r="L205" s="7"/>
      <c r="M205" s="45" t="str">
        <f t="shared" si="16"/>
        <v>Није положио(ла)</v>
      </c>
      <c r="N205" s="10">
        <f t="shared" si="17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8"/>
        <v>0</v>
      </c>
      <c r="I206" s="41"/>
      <c r="J206" s="41"/>
      <c r="K206" s="56">
        <f t="shared" si="15"/>
        <v>0</v>
      </c>
      <c r="L206" s="7"/>
      <c r="M206" s="45" t="str">
        <f t="shared" si="16"/>
        <v>Није положио(ла)</v>
      </c>
      <c r="N206" s="10">
        <f t="shared" si="17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8"/>
        <v>0</v>
      </c>
      <c r="I207" s="41"/>
      <c r="J207" s="41"/>
      <c r="K207" s="56">
        <f t="shared" si="15"/>
        <v>0</v>
      </c>
      <c r="L207" s="7"/>
      <c r="M207" s="45" t="str">
        <f t="shared" si="16"/>
        <v>Није положио(ла)</v>
      </c>
      <c r="N207" s="10">
        <f t="shared" si="17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8"/>
        <v>0</v>
      </c>
      <c r="I208" s="41"/>
      <c r="J208" s="41"/>
      <c r="K208" s="56">
        <f t="shared" si="15"/>
        <v>0</v>
      </c>
      <c r="L208" s="7"/>
      <c r="M208" s="45" t="str">
        <f t="shared" si="16"/>
        <v>Није положио(ла)</v>
      </c>
      <c r="N208" s="10">
        <f t="shared" si="17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8"/>
        <v>0</v>
      </c>
      <c r="I209" s="33"/>
      <c r="J209" s="33"/>
      <c r="K209" s="56">
        <f>SUM(H209,I209,J209)</f>
        <v>0</v>
      </c>
      <c r="L209" s="7"/>
      <c r="M209" s="45" t="str">
        <f t="shared" si="16"/>
        <v>Није положио(ла)</v>
      </c>
      <c r="N209" s="10">
        <f t="shared" si="17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8"/>
        <v>0</v>
      </c>
      <c r="I210" s="37"/>
      <c r="J210" s="37"/>
      <c r="K210" s="57">
        <f>SUM(H210,I210,J210)</f>
        <v>0</v>
      </c>
      <c r="L210" s="8"/>
      <c r="M210" s="45" t="str">
        <f t="shared" si="16"/>
        <v>Није положио(ла)</v>
      </c>
      <c r="N210" s="10">
        <f t="shared" si="17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2020-08-13T08:32:57Z</dcterms:modified>
</cp:coreProperties>
</file>