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7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131" i="1"/>
  <c r="K131" s="1"/>
  <c r="H130"/>
  <c r="K130" s="1"/>
  <c r="H209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 s="1"/>
  <c r="H125"/>
  <c r="K125" s="1"/>
  <c r="H126"/>
  <c r="K126"/>
  <c r="N126" s="1"/>
  <c r="H127"/>
  <c r="K127" s="1"/>
  <c r="H128"/>
  <c r="K128" s="1"/>
  <c r="H129"/>
  <c r="K129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H10"/>
  <c r="K10" s="1"/>
  <c r="H11"/>
  <c r="K11" s="1"/>
  <c r="H12"/>
  <c r="H13"/>
  <c r="K13" s="1"/>
  <c r="H14"/>
  <c r="K14" s="1"/>
  <c r="N14" s="1"/>
  <c r="H15"/>
  <c r="K15" s="1"/>
  <c r="H16"/>
  <c r="K16" s="1"/>
  <c r="N16" s="1"/>
  <c r="H17"/>
  <c r="K17" s="1"/>
  <c r="N17" s="1"/>
  <c r="H18"/>
  <c r="H19"/>
  <c r="H20"/>
  <c r="K20" s="1"/>
  <c r="H21"/>
  <c r="K21" s="1"/>
  <c r="H22"/>
  <c r="H23"/>
  <c r="H24"/>
  <c r="H25"/>
  <c r="K25" s="1"/>
  <c r="H26"/>
  <c r="K26" s="1"/>
  <c r="N26" s="1"/>
  <c r="H27"/>
  <c r="H28"/>
  <c r="K28" s="1"/>
  <c r="N28" s="1"/>
  <c r="H29"/>
  <c r="H30"/>
  <c r="K30" s="1"/>
  <c r="N30" s="1"/>
  <c r="H31"/>
  <c r="H32"/>
  <c r="K32" s="1"/>
  <c r="N32" s="1"/>
  <c r="H33"/>
  <c r="H34"/>
  <c r="K34" s="1"/>
  <c r="N34" s="1"/>
  <c r="H35"/>
  <c r="H36"/>
  <c r="K36" s="1"/>
  <c r="N36" s="1"/>
  <c r="H37"/>
  <c r="H38"/>
  <c r="K38" s="1"/>
  <c r="N38" s="1"/>
  <c r="H39"/>
  <c r="H40"/>
  <c r="K40" s="1"/>
  <c r="H41"/>
  <c r="H42"/>
  <c r="K42" s="1"/>
  <c r="N42" s="1"/>
  <c r="H43"/>
  <c r="H44"/>
  <c r="K44" s="1"/>
  <c r="N44" s="1"/>
  <c r="H45"/>
  <c r="H46"/>
  <c r="K46" s="1"/>
  <c r="N46" s="1"/>
  <c r="H47"/>
  <c r="H48"/>
  <c r="K48" s="1"/>
  <c r="N48" s="1"/>
  <c r="H49"/>
  <c r="H50"/>
  <c r="K50" s="1"/>
  <c r="N50" s="1"/>
  <c r="H51"/>
  <c r="H52"/>
  <c r="K52" s="1"/>
  <c r="N52" s="1"/>
  <c r="H53"/>
  <c r="H54"/>
  <c r="K54" s="1"/>
  <c r="N54" s="1"/>
  <c r="H55"/>
  <c r="H56"/>
  <c r="K56" s="1"/>
  <c r="N56" s="1"/>
  <c r="H57"/>
  <c r="H58"/>
  <c r="K58" s="1"/>
  <c r="N58" s="1"/>
  <c r="H59"/>
  <c r="H60"/>
  <c r="K60" s="1"/>
  <c r="N60" s="1"/>
  <c r="H61"/>
  <c r="H62"/>
  <c r="K62" s="1"/>
  <c r="N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K71" s="1"/>
  <c r="N71" s="1"/>
  <c r="H72"/>
  <c r="K72" s="1"/>
  <c r="M72" s="1"/>
  <c r="H73"/>
  <c r="H74"/>
  <c r="K74" s="1"/>
  <c r="N74" s="1"/>
  <c r="H75"/>
  <c r="H76"/>
  <c r="K76" s="1"/>
  <c r="M76" s="1"/>
  <c r="H77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K89" s="1"/>
  <c r="N89" s="1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K113" s="1"/>
  <c r="N113" s="1"/>
  <c r="H114"/>
  <c r="K114" s="1"/>
  <c r="N114" s="1"/>
  <c r="H115"/>
  <c r="K115" s="1"/>
  <c r="N115" s="1"/>
  <c r="H116"/>
  <c r="H117"/>
  <c r="H118"/>
  <c r="H119"/>
  <c r="H120"/>
  <c r="H121"/>
  <c r="H122"/>
  <c r="H123"/>
  <c r="K12"/>
  <c r="N12" s="1"/>
  <c r="K18"/>
  <c r="N18" s="1"/>
  <c r="K19"/>
  <c r="N19" s="1"/>
  <c r="K22"/>
  <c r="M22" s="1"/>
  <c r="K23"/>
  <c r="M23" s="1"/>
  <c r="K24"/>
  <c r="M24" s="1"/>
  <c r="K27"/>
  <c r="N27" s="1"/>
  <c r="K29"/>
  <c r="N29" s="1"/>
  <c r="K31"/>
  <c r="N31" s="1"/>
  <c r="K33"/>
  <c r="N33" s="1"/>
  <c r="K35"/>
  <c r="N35" s="1"/>
  <c r="K37"/>
  <c r="N37" s="1"/>
  <c r="K39"/>
  <c r="N39" s="1"/>
  <c r="K41"/>
  <c r="N41" s="1"/>
  <c r="K43"/>
  <c r="N43" s="1"/>
  <c r="K45"/>
  <c r="N45" s="1"/>
  <c r="K47"/>
  <c r="N47" s="1"/>
  <c r="K49"/>
  <c r="N49" s="1"/>
  <c r="K51"/>
  <c r="N51" s="1"/>
  <c r="K53"/>
  <c r="N53" s="1"/>
  <c r="K55"/>
  <c r="N55" s="1"/>
  <c r="K57"/>
  <c r="N57" s="1"/>
  <c r="K59"/>
  <c r="N59" s="1"/>
  <c r="K61"/>
  <c r="N61" s="1"/>
  <c r="K63"/>
  <c r="N63" s="1"/>
  <c r="K65"/>
  <c r="N65" s="1"/>
  <c r="K67"/>
  <c r="N67" s="1"/>
  <c r="K69"/>
  <c r="N69" s="1"/>
  <c r="K73"/>
  <c r="N73" s="1"/>
  <c r="K75"/>
  <c r="N75" s="1"/>
  <c r="K77"/>
  <c r="N77" s="1"/>
  <c r="K79"/>
  <c r="N79" s="1"/>
  <c r="K81"/>
  <c r="N81" s="1"/>
  <c r="K83"/>
  <c r="N83" s="1"/>
  <c r="K85"/>
  <c r="N85" s="1"/>
  <c r="K87"/>
  <c r="N87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23"/>
  <c r="N136" l="1"/>
  <c r="M136"/>
  <c r="N141"/>
  <c r="M141"/>
  <c r="N139"/>
  <c r="M139"/>
  <c r="N137"/>
  <c r="M137"/>
  <c r="N135"/>
  <c r="M135"/>
  <c r="N133"/>
  <c r="M133"/>
  <c r="N142"/>
  <c r="M142"/>
  <c r="N140"/>
  <c r="M140"/>
  <c r="N138"/>
  <c r="M138"/>
  <c r="N134"/>
  <c r="M134"/>
  <c r="N132"/>
  <c r="M13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26"/>
  <c r="M131"/>
  <c r="N131"/>
  <c r="M130"/>
  <c r="N130"/>
  <c r="N127"/>
  <c r="M127"/>
  <c r="M21"/>
  <c r="N21"/>
  <c r="N129"/>
  <c r="M129"/>
  <c r="N128"/>
  <c r="M128"/>
  <c r="M79"/>
  <c r="M123"/>
  <c r="M111"/>
  <c r="M106"/>
  <c r="M105"/>
  <c r="M96"/>
  <c r="M89"/>
  <c r="M83"/>
  <c r="M71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N40"/>
  <c r="M40"/>
  <c r="M39"/>
  <c r="N125"/>
  <c r="M125"/>
  <c r="N124"/>
  <c r="M124"/>
  <c r="M122"/>
  <c r="M121"/>
  <c r="M120"/>
  <c r="M119"/>
  <c r="M118"/>
  <c r="M117"/>
  <c r="M116"/>
  <c r="M115"/>
  <c r="M114"/>
  <c r="M113"/>
  <c r="M112"/>
  <c r="M110"/>
  <c r="M109"/>
  <c r="M108"/>
  <c r="M107"/>
  <c r="M104"/>
  <c r="M103"/>
  <c r="M102"/>
  <c r="M101"/>
  <c r="M100"/>
  <c r="M99"/>
  <c r="M98"/>
  <c r="M97"/>
  <c r="M95"/>
  <c r="M94"/>
  <c r="M93"/>
  <c r="M92"/>
  <c r="M91"/>
  <c r="M90"/>
  <c r="M88"/>
  <c r="M87"/>
  <c r="M86"/>
  <c r="M85"/>
  <c r="M84"/>
  <c r="M82"/>
  <c r="M81"/>
  <c r="M80"/>
  <c r="M78"/>
  <c r="M77"/>
  <c r="N76"/>
  <c r="M75"/>
  <c r="M74"/>
  <c r="M73"/>
  <c r="N72"/>
  <c r="M70"/>
  <c r="M69"/>
  <c r="M68"/>
  <c r="M38"/>
  <c r="M37"/>
  <c r="M36"/>
  <c r="M35"/>
  <c r="M34"/>
  <c r="M33"/>
  <c r="M32"/>
  <c r="M31"/>
  <c r="M30"/>
  <c r="M29"/>
  <c r="M28"/>
  <c r="M27"/>
  <c r="M26"/>
  <c r="M25"/>
  <c r="N25"/>
  <c r="N24"/>
  <c r="N22"/>
  <c r="N20"/>
  <c r="M20"/>
  <c r="M19"/>
  <c r="M18"/>
  <c r="M17"/>
  <c r="M16"/>
  <c r="N15"/>
  <c r="M15"/>
  <c r="M14"/>
  <c r="N13"/>
  <c r="M13"/>
  <c r="M12"/>
  <c r="N11"/>
  <c r="M11"/>
  <c r="M10"/>
  <c r="N10"/>
  <c r="M9"/>
  <c r="N9"/>
  <c r="N8"/>
  <c r="M8"/>
</calcChain>
</file>

<file path=xl/sharedStrings.xml><?xml version="1.0" encoding="utf-8"?>
<sst xmlns="http://schemas.openxmlformats.org/spreadsheetml/2006/main" count="41" uniqueCount="26">
  <si>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</si>
  <si>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</si>
  <si>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</si>
  <si>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</si>
  <si>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</si>
  <si>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</si>
  <si>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</si>
  <si>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</si>
  <si>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</si>
  <si>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</si>
  <si>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</si>
  <si>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</si>
  <si>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</si>
  <si>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</si>
  <si>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</si>
  <si>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</si>
  <si>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</si>
  <si>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</si>
  <si>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</si>
  <si>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</si>
  <si>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</si>
  <si>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572/II</t>
  </si>
  <si>
    <t>1719/II</t>
  </si>
  <si>
    <t>Информатика у здравству</t>
  </si>
  <si>
    <t>K2</t>
  </si>
  <si>
    <t>K1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</si>
</sst>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" xfId="0" applyFont="1" applyBorder="1" applyAlignment="1">
      <alignment horizontal="right"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125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23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705</v>
      </c>
      <c r="C8" s="31">
        <v>0.4</v>
      </c>
      <c r="D8" s="31">
        <v>0</v>
      </c>
      <c r="E8" s="32"/>
      <c r="F8" s="31"/>
      <c r="G8" s="31"/>
      <c r="H8" s="9">
        <f>SUM(C8:G8)</f>
        <v>0.4</v>
      </c>
      <c r="I8" s="44"/>
      <c r="J8" s="44"/>
      <c r="K8" s="56">
        <f>SUM(H8,I8,J8)</f>
        <v>0.4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726</v>
      </c>
      <c r="C9" s="33">
        <v>0.4</v>
      </c>
      <c r="D9" s="33">
        <v>0</v>
      </c>
      <c r="E9" s="34"/>
      <c r="F9" s="33"/>
      <c r="G9" s="33"/>
      <c r="H9" s="11">
        <f t="shared" ref="H9:H72" si="0">SUM(C9:G9)</f>
        <v>0.4</v>
      </c>
      <c r="I9" s="41"/>
      <c r="J9" s="41"/>
      <c r="K9" s="57">
        <f t="shared" ref="K9:K72" si="1">SUM(H9,I9,J9)</f>
        <v>0.4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845</v>
      </c>
      <c r="C10" s="33">
        <v>0.4</v>
      </c>
      <c r="D10" s="33">
        <v>0</v>
      </c>
      <c r="E10" s="34"/>
      <c r="F10" s="33"/>
      <c r="G10" s="33"/>
      <c r="H10" s="11">
        <f t="shared" si="0"/>
        <v>0.4</v>
      </c>
      <c r="I10" s="41"/>
      <c r="J10" s="41"/>
      <c r="K10" s="57">
        <f t="shared" si="1"/>
        <v>0.4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1346</v>
      </c>
      <c r="C11" s="35">
        <v>0.4</v>
      </c>
      <c r="D11" s="35">
        <v>0</v>
      </c>
      <c r="E11" s="36"/>
      <c r="F11" s="35"/>
      <c r="G11" s="35"/>
      <c r="H11" s="11">
        <f t="shared" si="0"/>
        <v>0.4</v>
      </c>
      <c r="I11" s="42"/>
      <c r="J11" s="42"/>
      <c r="K11" s="57">
        <f t="shared" si="1"/>
        <v>0.4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1501</v>
      </c>
      <c r="C12" s="33">
        <v>2.4</v>
      </c>
      <c r="D12" s="33">
        <v>17</v>
      </c>
      <c r="E12" s="34"/>
      <c r="F12" s="33">
        <v>9.8000000000000007</v>
      </c>
      <c r="G12" s="33">
        <v>3</v>
      </c>
      <c r="H12" s="11">
        <f t="shared" si="0"/>
        <v>32.200000000000003</v>
      </c>
      <c r="I12" s="41"/>
      <c r="J12" s="41"/>
      <c r="K12" s="57">
        <f t="shared" si="1"/>
        <v>32.200000000000003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1520</v>
      </c>
      <c r="C13" s="33">
        <v>0.4</v>
      </c>
      <c r="D13" s="33">
        <v>0</v>
      </c>
      <c r="E13" s="34"/>
      <c r="F13" s="33"/>
      <c r="G13" s="33"/>
      <c r="H13" s="11">
        <f t="shared" si="0"/>
        <v>0.4</v>
      </c>
      <c r="I13" s="41"/>
      <c r="J13" s="41"/>
      <c r="K13" s="57">
        <f t="shared" si="1"/>
        <v>0.4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1555</v>
      </c>
      <c r="C14" s="33">
        <v>0.4</v>
      </c>
      <c r="D14" s="33">
        <v>0</v>
      </c>
      <c r="E14" s="34"/>
      <c r="F14" s="33"/>
      <c r="G14" s="33"/>
      <c r="H14" s="11">
        <f t="shared" si="0"/>
        <v>0.4</v>
      </c>
      <c r="I14" s="41"/>
      <c r="J14" s="41"/>
      <c r="K14" s="57">
        <f t="shared" si="1"/>
        <v>0.4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1559</v>
      </c>
      <c r="C15" s="33">
        <v>3</v>
      </c>
      <c r="D15" s="33">
        <v>16</v>
      </c>
      <c r="E15" s="34"/>
      <c r="F15" s="33">
        <v>5.4</v>
      </c>
      <c r="G15" s="33">
        <v>3.5</v>
      </c>
      <c r="H15" s="11">
        <f t="shared" si="0"/>
        <v>27.9</v>
      </c>
      <c r="I15" s="41"/>
      <c r="J15" s="41"/>
      <c r="K15" s="57">
        <f t="shared" si="1"/>
        <v>27.9</v>
      </c>
      <c r="L15" s="7"/>
      <c r="M15" s="45" t="str">
        <f t="shared" si="2"/>
        <v>Није положио(ла)</v>
      </c>
      <c r="N15" s="10">
        <f t="shared" si="3"/>
        <v>5</v>
      </c>
      <c r="O15" s="1" t="s">
        <v>24</v>
      </c>
    </row>
    <row r="16" spans="1:15" ht="15.75" thickBot="1">
      <c r="A16" s="23">
        <v>9</v>
      </c>
      <c r="B16" s="60">
        <v>1561</v>
      </c>
      <c r="C16" s="33"/>
      <c r="D16" s="33">
        <v>0</v>
      </c>
      <c r="E16" s="34"/>
      <c r="F16" s="33"/>
      <c r="G16" s="33"/>
      <c r="H16" s="11">
        <f t="shared" si="0"/>
        <v>0</v>
      </c>
      <c r="I16" s="41"/>
      <c r="J16" s="41"/>
      <c r="K16" s="57">
        <f t="shared" si="1"/>
        <v>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1607</v>
      </c>
      <c r="C17" s="33">
        <v>0.4</v>
      </c>
      <c r="D17" s="33">
        <v>0</v>
      </c>
      <c r="E17" s="34"/>
      <c r="F17" s="33"/>
      <c r="G17" s="33"/>
      <c r="H17" s="11">
        <f t="shared" si="0"/>
        <v>0.4</v>
      </c>
      <c r="I17" s="41"/>
      <c r="J17" s="41"/>
      <c r="K17" s="57">
        <f t="shared" si="1"/>
        <v>0.4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1745</v>
      </c>
      <c r="C18" s="33">
        <v>5.4</v>
      </c>
      <c r="D18" s="33">
        <v>18</v>
      </c>
      <c r="E18" s="34"/>
      <c r="F18" s="33">
        <v>3.1</v>
      </c>
      <c r="G18" s="33">
        <v>3.8</v>
      </c>
      <c r="H18" s="11">
        <f t="shared" si="0"/>
        <v>30.3</v>
      </c>
      <c r="I18" s="41"/>
      <c r="J18" s="41"/>
      <c r="K18" s="57">
        <f t="shared" si="1"/>
        <v>30.3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1780</v>
      </c>
      <c r="C19" s="33">
        <v>0.4</v>
      </c>
      <c r="D19" s="33">
        <v>0</v>
      </c>
      <c r="E19" s="34"/>
      <c r="F19" s="33"/>
      <c r="G19" s="33"/>
      <c r="H19" s="11">
        <f t="shared" si="0"/>
        <v>0.4</v>
      </c>
      <c r="I19" s="41"/>
      <c r="J19" s="41"/>
      <c r="K19" s="57">
        <f t="shared" si="1"/>
        <v>0.4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1793</v>
      </c>
      <c r="C20" s="33">
        <v>0.4</v>
      </c>
      <c r="D20" s="33">
        <v>0</v>
      </c>
      <c r="E20" s="34"/>
      <c r="F20" s="33"/>
      <c r="G20" s="33"/>
      <c r="H20" s="11">
        <f t="shared" si="0"/>
        <v>0.4</v>
      </c>
      <c r="I20" s="41"/>
      <c r="J20" s="41"/>
      <c r="K20" s="57">
        <f t="shared" si="1"/>
        <v>0.4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2084</v>
      </c>
      <c r="C21" s="33">
        <v>4</v>
      </c>
      <c r="D21" s="33">
        <v>16</v>
      </c>
      <c r="E21" s="34"/>
      <c r="F21" s="33">
        <v>7.8</v>
      </c>
      <c r="G21" s="33">
        <v>6.4</v>
      </c>
      <c r="H21" s="11">
        <f t="shared" si="0"/>
        <v>34.200000000000003</v>
      </c>
      <c r="I21" s="41"/>
      <c r="J21" s="41"/>
      <c r="K21" s="57">
        <f t="shared" si="1"/>
        <v>34.200000000000003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2087</v>
      </c>
      <c r="C22" s="33">
        <v>6</v>
      </c>
      <c r="D22" s="33">
        <v>20</v>
      </c>
      <c r="E22" s="34"/>
      <c r="F22" s="33">
        <v>9.6999999999999993</v>
      </c>
      <c r="G22" s="33">
        <v>8</v>
      </c>
      <c r="H22" s="11">
        <f t="shared" si="0"/>
        <v>43.7</v>
      </c>
      <c r="I22" s="41"/>
      <c r="J22" s="41"/>
      <c r="K22" s="57">
        <f t="shared" si="1"/>
        <v>43.7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2089</v>
      </c>
      <c r="C23" s="33">
        <v>5</v>
      </c>
      <c r="D23" s="33">
        <v>16</v>
      </c>
      <c r="E23" s="34"/>
      <c r="F23" s="33">
        <v>7.8</v>
      </c>
      <c r="G23" s="33">
        <v>7.8</v>
      </c>
      <c r="H23" s="11">
        <f t="shared" si="0"/>
        <v>36.6</v>
      </c>
      <c r="I23" s="41"/>
      <c r="J23" s="41"/>
      <c r="K23" s="57">
        <f t="shared" si="1"/>
        <v>36.6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2105</v>
      </c>
      <c r="C24" s="33">
        <v>5</v>
      </c>
      <c r="D24" s="33">
        <v>20</v>
      </c>
      <c r="E24" s="34"/>
      <c r="F24" s="33"/>
      <c r="G24" s="33">
        <v>5.8</v>
      </c>
      <c r="H24" s="11">
        <f t="shared" si="0"/>
        <v>30.8</v>
      </c>
      <c r="I24" s="41"/>
      <c r="J24" s="41"/>
      <c r="K24" s="57">
        <f t="shared" si="1"/>
        <v>30.8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2113</v>
      </c>
      <c r="C25" s="33">
        <v>5</v>
      </c>
      <c r="D25" s="33">
        <v>18</v>
      </c>
      <c r="E25" s="34"/>
      <c r="F25" s="33">
        <v>5.6</v>
      </c>
      <c r="G25" s="33">
        <v>8</v>
      </c>
      <c r="H25" s="11">
        <f t="shared" si="0"/>
        <v>36.6</v>
      </c>
      <c r="I25" s="41"/>
      <c r="J25" s="41"/>
      <c r="K25" s="57">
        <f t="shared" si="1"/>
        <v>36.6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2117</v>
      </c>
      <c r="C26" s="33">
        <v>6</v>
      </c>
      <c r="D26" s="33">
        <v>17</v>
      </c>
      <c r="E26" s="34"/>
      <c r="F26" s="33">
        <v>5.5</v>
      </c>
      <c r="G26" s="33">
        <v>2</v>
      </c>
      <c r="H26" s="11">
        <f t="shared" si="0"/>
        <v>30.5</v>
      </c>
      <c r="I26" s="41"/>
      <c r="J26" s="41"/>
      <c r="K26" s="57">
        <f t="shared" si="1"/>
        <v>30.5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2124</v>
      </c>
      <c r="C27" s="33">
        <v>5</v>
      </c>
      <c r="D27" s="33">
        <v>19</v>
      </c>
      <c r="E27" s="34"/>
      <c r="F27" s="33">
        <v>6.5</v>
      </c>
      <c r="G27" s="33">
        <v>6.6</v>
      </c>
      <c r="H27" s="11">
        <f t="shared" si="0"/>
        <v>37.1</v>
      </c>
      <c r="I27" s="41"/>
      <c r="J27" s="41"/>
      <c r="K27" s="57">
        <f t="shared" si="1"/>
        <v>37.1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2132</v>
      </c>
      <c r="C28" s="33">
        <v>5</v>
      </c>
      <c r="D28" s="33">
        <v>20</v>
      </c>
      <c r="E28" s="34"/>
      <c r="F28" s="33">
        <v>7.7</v>
      </c>
      <c r="G28" s="33">
        <v>8</v>
      </c>
      <c r="H28" s="11">
        <f t="shared" si="0"/>
        <v>40.700000000000003</v>
      </c>
      <c r="I28" s="41"/>
      <c r="J28" s="41"/>
      <c r="K28" s="57">
        <f t="shared" si="1"/>
        <v>40.700000000000003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2140</v>
      </c>
      <c r="C29" s="33">
        <v>5</v>
      </c>
      <c r="D29" s="33">
        <v>20</v>
      </c>
      <c r="E29" s="34"/>
      <c r="F29" s="33"/>
      <c r="G29" s="33">
        <v>0.9</v>
      </c>
      <c r="H29" s="11">
        <f t="shared" si="0"/>
        <v>25.9</v>
      </c>
      <c r="I29" s="41"/>
      <c r="J29" s="41"/>
      <c r="K29" s="57">
        <f t="shared" si="1"/>
        <v>25.9</v>
      </c>
      <c r="L29" s="7"/>
      <c r="M29" s="45" t="str">
        <f t="shared" si="2"/>
        <v>Није положио(ла)</v>
      </c>
      <c r="N29" s="10">
        <f t="shared" si="3"/>
        <v>5</v>
      </c>
      <c r="O29" s="1" t="s">
        <v>25</v>
      </c>
    </row>
    <row r="30" spans="1:15" ht="15.75" thickBot="1">
      <c r="A30" s="23">
        <v>23</v>
      </c>
      <c r="B30" s="60">
        <v>2143</v>
      </c>
      <c r="C30" s="33">
        <v>5</v>
      </c>
      <c r="D30" s="33">
        <v>20</v>
      </c>
      <c r="E30" s="34"/>
      <c r="F30" s="33">
        <v>9.6</v>
      </c>
      <c r="G30" s="33">
        <v>9.5</v>
      </c>
      <c r="H30" s="11">
        <f t="shared" si="0"/>
        <v>44.1</v>
      </c>
      <c r="I30" s="41"/>
      <c r="J30" s="41"/>
      <c r="K30" s="57">
        <f t="shared" si="1"/>
        <v>44.1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2144</v>
      </c>
      <c r="C31" s="33">
        <v>5</v>
      </c>
      <c r="D31" s="33">
        <v>16</v>
      </c>
      <c r="E31" s="34"/>
      <c r="F31" s="33">
        <v>3.3</v>
      </c>
      <c r="G31" s="33">
        <v>6.7</v>
      </c>
      <c r="H31" s="11">
        <f t="shared" si="0"/>
        <v>31</v>
      </c>
      <c r="I31" s="41"/>
      <c r="J31" s="41"/>
      <c r="K31" s="57">
        <f t="shared" si="1"/>
        <v>31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2183</v>
      </c>
      <c r="C32" s="33">
        <v>4.4000000000000004</v>
      </c>
      <c r="D32" s="33">
        <v>20</v>
      </c>
      <c r="E32" s="34"/>
      <c r="F32" s="33">
        <v>8.4</v>
      </c>
      <c r="G32" s="33">
        <v>9</v>
      </c>
      <c r="H32" s="11">
        <f t="shared" si="0"/>
        <v>41.8</v>
      </c>
      <c r="I32" s="41"/>
      <c r="J32" s="41"/>
      <c r="K32" s="57">
        <f t="shared" si="1"/>
        <v>41.8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2184</v>
      </c>
      <c r="C33" s="33">
        <v>5</v>
      </c>
      <c r="D33" s="33">
        <v>20</v>
      </c>
      <c r="E33" s="34"/>
      <c r="F33" s="33">
        <v>2</v>
      </c>
      <c r="G33" s="33">
        <v>5.8</v>
      </c>
      <c r="H33" s="11">
        <f t="shared" si="0"/>
        <v>32.799999999999997</v>
      </c>
      <c r="I33" s="41"/>
      <c r="J33" s="41"/>
      <c r="K33" s="57">
        <f t="shared" si="1"/>
        <v>32.799999999999997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2186</v>
      </c>
      <c r="C34" s="33">
        <v>5.4</v>
      </c>
      <c r="D34" s="33">
        <v>11</v>
      </c>
      <c r="E34" s="34"/>
      <c r="F34" s="33">
        <v>6.1</v>
      </c>
      <c r="G34" s="33">
        <v>7.5</v>
      </c>
      <c r="H34" s="11">
        <f t="shared" si="0"/>
        <v>30</v>
      </c>
      <c r="I34" s="41"/>
      <c r="J34" s="41"/>
      <c r="K34" s="57">
        <f t="shared" si="1"/>
        <v>30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2189</v>
      </c>
      <c r="C35" s="33">
        <v>6</v>
      </c>
      <c r="D35" s="33">
        <v>19</v>
      </c>
      <c r="E35" s="34"/>
      <c r="F35" s="33">
        <v>9.5</v>
      </c>
      <c r="G35" s="33">
        <v>9.3000000000000007</v>
      </c>
      <c r="H35" s="11">
        <f t="shared" si="0"/>
        <v>43.8</v>
      </c>
      <c r="I35" s="41"/>
      <c r="J35" s="41"/>
      <c r="K35" s="57">
        <f t="shared" si="1"/>
        <v>43.8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2190</v>
      </c>
      <c r="C36" s="33">
        <v>6</v>
      </c>
      <c r="D36" s="33">
        <v>20</v>
      </c>
      <c r="E36" s="34"/>
      <c r="F36" s="33">
        <v>8.3000000000000007</v>
      </c>
      <c r="G36" s="33">
        <v>6.5</v>
      </c>
      <c r="H36" s="11">
        <f t="shared" si="0"/>
        <v>40.799999999999997</v>
      </c>
      <c r="I36" s="41"/>
      <c r="J36" s="41"/>
      <c r="K36" s="57">
        <f t="shared" si="1"/>
        <v>40.799999999999997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2191</v>
      </c>
      <c r="C37" s="33">
        <v>5</v>
      </c>
      <c r="D37" s="33">
        <v>20</v>
      </c>
      <c r="E37" s="34"/>
      <c r="F37" s="33">
        <v>8.4</v>
      </c>
      <c r="G37" s="33">
        <v>8.3000000000000007</v>
      </c>
      <c r="H37" s="11">
        <f t="shared" si="0"/>
        <v>41.7</v>
      </c>
      <c r="I37" s="41"/>
      <c r="J37" s="41"/>
      <c r="K37" s="57">
        <f t="shared" si="1"/>
        <v>41.7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2192</v>
      </c>
      <c r="C38" s="33">
        <v>6</v>
      </c>
      <c r="D38" s="33">
        <v>18</v>
      </c>
      <c r="E38" s="34"/>
      <c r="F38" s="33">
        <v>5.9</v>
      </c>
      <c r="G38" s="33">
        <v>6</v>
      </c>
      <c r="H38" s="11">
        <f t="shared" si="0"/>
        <v>35.9</v>
      </c>
      <c r="I38" s="41"/>
      <c r="J38" s="41"/>
      <c r="K38" s="57">
        <f t="shared" si="1"/>
        <v>35.9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2193</v>
      </c>
      <c r="C39" s="33">
        <v>5</v>
      </c>
      <c r="D39" s="33">
        <v>20</v>
      </c>
      <c r="E39" s="34"/>
      <c r="F39" s="33">
        <v>2</v>
      </c>
      <c r="G39" s="33">
        <v>4.2</v>
      </c>
      <c r="H39" s="11">
        <f t="shared" si="0"/>
        <v>31.2</v>
      </c>
      <c r="I39" s="41"/>
      <c r="J39" s="41"/>
      <c r="K39" s="57">
        <f t="shared" si="1"/>
        <v>31.2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2198</v>
      </c>
      <c r="C40" s="33">
        <v>5</v>
      </c>
      <c r="D40" s="33">
        <v>18</v>
      </c>
      <c r="E40" s="34"/>
      <c r="F40" s="33">
        <v>7.9</v>
      </c>
      <c r="G40" s="33">
        <v>7.7</v>
      </c>
      <c r="H40" s="11">
        <f t="shared" si="0"/>
        <v>38.6</v>
      </c>
      <c r="I40" s="41"/>
      <c r="J40" s="41"/>
      <c r="K40" s="57">
        <f t="shared" si="1"/>
        <v>38.6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2200</v>
      </c>
      <c r="C41" s="33">
        <v>6</v>
      </c>
      <c r="D41" s="33">
        <v>19</v>
      </c>
      <c r="E41" s="34"/>
      <c r="F41" s="33">
        <v>4.8</v>
      </c>
      <c r="G41" s="33">
        <v>5.7</v>
      </c>
      <c r="H41" s="11">
        <f t="shared" si="0"/>
        <v>35.5</v>
      </c>
      <c r="I41" s="41"/>
      <c r="J41" s="41"/>
      <c r="K41" s="57">
        <f t="shared" si="1"/>
        <v>35.5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2206</v>
      </c>
      <c r="C42" s="33">
        <v>5</v>
      </c>
      <c r="D42" s="33">
        <v>14</v>
      </c>
      <c r="E42" s="34"/>
      <c r="F42" s="33">
        <v>6.4</v>
      </c>
      <c r="G42" s="33">
        <v>6.5</v>
      </c>
      <c r="H42" s="11">
        <f t="shared" si="0"/>
        <v>31.9</v>
      </c>
      <c r="I42" s="41"/>
      <c r="J42" s="41"/>
      <c r="K42" s="57">
        <f t="shared" si="1"/>
        <v>31.9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2207</v>
      </c>
      <c r="C43" s="33">
        <v>4.7</v>
      </c>
      <c r="D43" s="33">
        <v>12</v>
      </c>
      <c r="E43" s="34"/>
      <c r="F43" s="33">
        <v>5.7</v>
      </c>
      <c r="G43" s="33">
        <v>7.7</v>
      </c>
      <c r="H43" s="11">
        <f t="shared" si="0"/>
        <v>30.099999999999998</v>
      </c>
      <c r="I43" s="41"/>
      <c r="J43" s="41"/>
      <c r="K43" s="57">
        <f t="shared" si="1"/>
        <v>30.099999999999998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2214</v>
      </c>
      <c r="C44" s="33">
        <v>5</v>
      </c>
      <c r="D44" s="33">
        <v>14</v>
      </c>
      <c r="E44" s="34"/>
      <c r="F44" s="33">
        <v>5</v>
      </c>
      <c r="G44" s="33">
        <v>7</v>
      </c>
      <c r="H44" s="11">
        <f t="shared" si="0"/>
        <v>31</v>
      </c>
      <c r="I44" s="41"/>
      <c r="J44" s="41"/>
      <c r="K44" s="57">
        <f t="shared" si="1"/>
        <v>31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2220</v>
      </c>
      <c r="C45" s="33">
        <v>5</v>
      </c>
      <c r="D45" s="33">
        <v>13</v>
      </c>
      <c r="E45" s="34"/>
      <c r="F45" s="33">
        <v>2.8</v>
      </c>
      <c r="G45" s="33">
        <v>5.4</v>
      </c>
      <c r="H45" s="11">
        <f t="shared" si="0"/>
        <v>26.200000000000003</v>
      </c>
      <c r="I45" s="41"/>
      <c r="J45" s="41"/>
      <c r="K45" s="57">
        <f t="shared" si="1"/>
        <v>26.200000000000003</v>
      </c>
      <c r="L45" s="7"/>
      <c r="M45" s="45" t="str">
        <f t="shared" si="2"/>
        <v>Није положио(ла)</v>
      </c>
      <c r="N45" s="10">
        <f t="shared" si="3"/>
        <v>5</v>
      </c>
      <c r="O45" s="1" t="s">
        <v>25</v>
      </c>
    </row>
    <row r="46" spans="1:15" ht="15.75" thickBot="1">
      <c r="A46" s="23">
        <v>39</v>
      </c>
      <c r="B46" s="60">
        <v>2234</v>
      </c>
      <c r="C46" s="33">
        <v>4</v>
      </c>
      <c r="D46" s="33">
        <v>18</v>
      </c>
      <c r="E46" s="34"/>
      <c r="F46" s="33">
        <v>5.2</v>
      </c>
      <c r="G46" s="33">
        <v>7</v>
      </c>
      <c r="H46" s="11">
        <f t="shared" si="0"/>
        <v>34.200000000000003</v>
      </c>
      <c r="I46" s="41"/>
      <c r="J46" s="41"/>
      <c r="K46" s="57">
        <f t="shared" si="1"/>
        <v>34.200000000000003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2241</v>
      </c>
      <c r="C47" s="33">
        <v>9</v>
      </c>
      <c r="D47" s="33">
        <v>20</v>
      </c>
      <c r="E47" s="34"/>
      <c r="F47" s="33">
        <v>9.5</v>
      </c>
      <c r="G47" s="33">
        <v>8.3000000000000007</v>
      </c>
      <c r="H47" s="11">
        <f t="shared" si="0"/>
        <v>46.8</v>
      </c>
      <c r="I47" s="41"/>
      <c r="J47" s="41"/>
      <c r="K47" s="57">
        <f t="shared" si="1"/>
        <v>46.8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2252</v>
      </c>
      <c r="C48" s="33">
        <v>4</v>
      </c>
      <c r="D48" s="33">
        <v>14</v>
      </c>
      <c r="E48" s="34"/>
      <c r="F48" s="33">
        <v>3.2</v>
      </c>
      <c r="G48" s="33">
        <v>3.7</v>
      </c>
      <c r="H48" s="11">
        <f t="shared" si="0"/>
        <v>24.9</v>
      </c>
      <c r="I48" s="41"/>
      <c r="J48" s="41"/>
      <c r="K48" s="57">
        <f t="shared" si="1"/>
        <v>24.9</v>
      </c>
      <c r="L48" s="7"/>
      <c r="M48" s="45" t="str">
        <f t="shared" si="2"/>
        <v>Није положио(ла)</v>
      </c>
      <c r="N48" s="10">
        <f t="shared" si="3"/>
        <v>5</v>
      </c>
      <c r="O48" s="1" t="s">
        <v>25</v>
      </c>
    </row>
    <row r="49" spans="1:15" ht="15.75" thickBot="1">
      <c r="A49" s="23">
        <v>42</v>
      </c>
      <c r="B49" s="60">
        <v>2264</v>
      </c>
      <c r="C49" s="33">
        <v>4</v>
      </c>
      <c r="D49" s="33">
        <v>16</v>
      </c>
      <c r="E49" s="34"/>
      <c r="F49" s="33">
        <v>6.7</v>
      </c>
      <c r="G49" s="33">
        <v>4</v>
      </c>
      <c r="H49" s="11">
        <f t="shared" si="0"/>
        <v>30.7</v>
      </c>
      <c r="I49" s="41"/>
      <c r="J49" s="41"/>
      <c r="K49" s="57">
        <f t="shared" si="1"/>
        <v>30.7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2266</v>
      </c>
      <c r="C50" s="33">
        <v>5.7</v>
      </c>
      <c r="D50" s="33">
        <v>19</v>
      </c>
      <c r="E50" s="34"/>
      <c r="F50" s="33">
        <v>9.8000000000000007</v>
      </c>
      <c r="G50" s="33">
        <v>7.5</v>
      </c>
      <c r="H50" s="11">
        <f t="shared" si="0"/>
        <v>42</v>
      </c>
      <c r="I50" s="41"/>
      <c r="J50" s="41"/>
      <c r="K50" s="57">
        <f t="shared" si="1"/>
        <v>42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2267</v>
      </c>
      <c r="C51" s="33">
        <v>4.4000000000000004</v>
      </c>
      <c r="D51" s="33"/>
      <c r="E51" s="34"/>
      <c r="F51" s="33">
        <v>7.2</v>
      </c>
      <c r="G51" s="33">
        <v>6.1</v>
      </c>
      <c r="H51" s="11">
        <f t="shared" si="0"/>
        <v>17.700000000000003</v>
      </c>
      <c r="I51" s="41"/>
      <c r="J51" s="41"/>
      <c r="K51" s="57">
        <f t="shared" si="1"/>
        <v>17.700000000000003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2270</v>
      </c>
      <c r="C52" s="33">
        <v>5</v>
      </c>
      <c r="D52" s="33">
        <v>15</v>
      </c>
      <c r="E52" s="34"/>
      <c r="F52" s="33">
        <v>8.6999999999999993</v>
      </c>
      <c r="G52" s="33">
        <v>8.8000000000000007</v>
      </c>
      <c r="H52" s="11">
        <f t="shared" si="0"/>
        <v>37.5</v>
      </c>
      <c r="I52" s="41"/>
      <c r="J52" s="41"/>
      <c r="K52" s="57">
        <f t="shared" si="1"/>
        <v>37.5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2275</v>
      </c>
      <c r="C53" s="33">
        <v>0</v>
      </c>
      <c r="D53" s="33">
        <v>0</v>
      </c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2276</v>
      </c>
      <c r="C54" s="33">
        <v>9</v>
      </c>
      <c r="D54" s="33">
        <v>14</v>
      </c>
      <c r="E54" s="34"/>
      <c r="F54" s="33">
        <v>3.5</v>
      </c>
      <c r="G54" s="33">
        <v>3.9</v>
      </c>
      <c r="H54" s="11">
        <f t="shared" si="0"/>
        <v>30.4</v>
      </c>
      <c r="I54" s="41"/>
      <c r="J54" s="41"/>
      <c r="K54" s="57">
        <f t="shared" si="1"/>
        <v>30.4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2277</v>
      </c>
      <c r="C55" s="33">
        <v>5.7</v>
      </c>
      <c r="D55" s="33">
        <v>17</v>
      </c>
      <c r="E55" s="34"/>
      <c r="F55" s="33">
        <v>8.8000000000000007</v>
      </c>
      <c r="G55" s="33">
        <v>9</v>
      </c>
      <c r="H55" s="11">
        <f t="shared" si="0"/>
        <v>40.5</v>
      </c>
      <c r="I55" s="41"/>
      <c r="J55" s="41"/>
      <c r="K55" s="57">
        <f t="shared" si="1"/>
        <v>40.5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2286</v>
      </c>
      <c r="C56" s="33">
        <v>5.4</v>
      </c>
      <c r="D56" s="33">
        <v>18</v>
      </c>
      <c r="E56" s="34"/>
      <c r="F56" s="33">
        <v>3.5</v>
      </c>
      <c r="G56" s="33">
        <v>3.4</v>
      </c>
      <c r="H56" s="11">
        <f t="shared" si="0"/>
        <v>30.299999999999997</v>
      </c>
      <c r="I56" s="41"/>
      <c r="J56" s="41"/>
      <c r="K56" s="57">
        <f t="shared" si="1"/>
        <v>30.299999999999997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2288</v>
      </c>
      <c r="C57" s="33">
        <v>5</v>
      </c>
      <c r="D57" s="33">
        <v>20</v>
      </c>
      <c r="E57" s="34"/>
      <c r="F57" s="33">
        <v>3.3</v>
      </c>
      <c r="G57" s="33">
        <v>5.2</v>
      </c>
      <c r="H57" s="11">
        <f t="shared" si="0"/>
        <v>33.5</v>
      </c>
      <c r="I57" s="41"/>
      <c r="J57" s="41"/>
      <c r="K57" s="57">
        <f t="shared" si="1"/>
        <v>33.5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2300</v>
      </c>
      <c r="C58" s="33">
        <v>4.4000000000000004</v>
      </c>
      <c r="D58" s="33">
        <v>18</v>
      </c>
      <c r="E58" s="34"/>
      <c r="F58" s="33">
        <v>9.6</v>
      </c>
      <c r="G58" s="33">
        <v>7.4</v>
      </c>
      <c r="H58" s="11">
        <f t="shared" si="0"/>
        <v>39.4</v>
      </c>
      <c r="I58" s="41"/>
      <c r="J58" s="41"/>
      <c r="K58" s="57">
        <f t="shared" si="1"/>
        <v>39.4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2307</v>
      </c>
      <c r="C59" s="33">
        <v>5</v>
      </c>
      <c r="D59" s="33">
        <v>19</v>
      </c>
      <c r="E59" s="34"/>
      <c r="F59" s="33">
        <v>8.1999999999999993</v>
      </c>
      <c r="G59" s="33">
        <v>9</v>
      </c>
      <c r="H59" s="11">
        <f t="shared" si="0"/>
        <v>41.2</v>
      </c>
      <c r="I59" s="41"/>
      <c r="J59" s="41"/>
      <c r="K59" s="57">
        <f t="shared" si="1"/>
        <v>41.2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2309</v>
      </c>
      <c r="C60" s="33">
        <v>7</v>
      </c>
      <c r="D60" s="33">
        <v>20</v>
      </c>
      <c r="E60" s="34"/>
      <c r="F60" s="33">
        <v>9.6999999999999993</v>
      </c>
      <c r="G60" s="33">
        <v>9.5</v>
      </c>
      <c r="H60" s="11">
        <f t="shared" si="0"/>
        <v>46.2</v>
      </c>
      <c r="I60" s="41"/>
      <c r="J60" s="41"/>
      <c r="K60" s="57">
        <f t="shared" si="1"/>
        <v>46.2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2311</v>
      </c>
      <c r="C61" s="33">
        <v>4.4000000000000004</v>
      </c>
      <c r="D61" s="33">
        <v>16</v>
      </c>
      <c r="E61" s="34"/>
      <c r="F61" s="33">
        <v>4.8</v>
      </c>
      <c r="G61" s="33">
        <v>6.2</v>
      </c>
      <c r="H61" s="11">
        <f t="shared" si="0"/>
        <v>31.4</v>
      </c>
      <c r="I61" s="41"/>
      <c r="J61" s="41"/>
      <c r="K61" s="57">
        <f t="shared" si="1"/>
        <v>31.4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2315</v>
      </c>
      <c r="C62" s="33">
        <v>4.4000000000000004</v>
      </c>
      <c r="D62" s="33">
        <v>15</v>
      </c>
      <c r="E62" s="34"/>
      <c r="F62" s="33">
        <v>5.4</v>
      </c>
      <c r="G62" s="33">
        <v>1.2</v>
      </c>
      <c r="H62" s="11">
        <f t="shared" si="0"/>
        <v>25.999999999999996</v>
      </c>
      <c r="I62" s="41"/>
      <c r="J62" s="41"/>
      <c r="K62" s="57">
        <f t="shared" si="1"/>
        <v>25.999999999999996</v>
      </c>
      <c r="L62" s="7"/>
      <c r="M62" s="45" t="str">
        <f t="shared" si="2"/>
        <v>Није положио(ла)</v>
      </c>
      <c r="N62" s="10">
        <f t="shared" si="3"/>
        <v>5</v>
      </c>
      <c r="O62" s="1" t="s">
        <v>24</v>
      </c>
    </row>
    <row r="63" spans="1:15" ht="15.75" thickBot="1">
      <c r="A63" s="23">
        <v>56</v>
      </c>
      <c r="B63" s="60">
        <v>2327</v>
      </c>
      <c r="C63" s="33">
        <v>4.4000000000000004</v>
      </c>
      <c r="D63" s="33">
        <v>17</v>
      </c>
      <c r="E63" s="34"/>
      <c r="F63" s="33">
        <v>2.7</v>
      </c>
      <c r="G63" s="33">
        <v>3.8</v>
      </c>
      <c r="H63" s="11">
        <f t="shared" si="0"/>
        <v>27.9</v>
      </c>
      <c r="I63" s="41"/>
      <c r="J63" s="41"/>
      <c r="K63" s="57">
        <f t="shared" si="1"/>
        <v>27.9</v>
      </c>
      <c r="L63" s="7"/>
      <c r="M63" s="45" t="str">
        <f t="shared" si="2"/>
        <v>Није положио(ла)</v>
      </c>
      <c r="N63" s="10">
        <f t="shared" si="3"/>
        <v>5</v>
      </c>
      <c r="O63" s="1" t="s">
        <v>25</v>
      </c>
    </row>
    <row r="64" spans="1:15" ht="15.75" thickBot="1">
      <c r="A64" s="23">
        <v>57</v>
      </c>
      <c r="B64" s="60">
        <v>2330</v>
      </c>
      <c r="C64" s="33">
        <v>4.7</v>
      </c>
      <c r="D64" s="33">
        <v>17</v>
      </c>
      <c r="E64" s="34"/>
      <c r="F64" s="33">
        <v>3.8</v>
      </c>
      <c r="G64" s="33">
        <v>8.6999999999999993</v>
      </c>
      <c r="H64" s="11">
        <f t="shared" si="0"/>
        <v>34.200000000000003</v>
      </c>
      <c r="I64" s="41"/>
      <c r="J64" s="41"/>
      <c r="K64" s="57">
        <f t="shared" si="1"/>
        <v>34.200000000000003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2333</v>
      </c>
      <c r="C65" s="33">
        <v>4</v>
      </c>
      <c r="D65" s="33">
        <v>13</v>
      </c>
      <c r="E65" s="34"/>
      <c r="F65" s="33">
        <v>3.1</v>
      </c>
      <c r="G65" s="33">
        <v>3.8</v>
      </c>
      <c r="H65" s="11">
        <f t="shared" si="0"/>
        <v>23.900000000000002</v>
      </c>
      <c r="I65" s="41"/>
      <c r="J65" s="41"/>
      <c r="K65" s="57">
        <f t="shared" si="1"/>
        <v>23.900000000000002</v>
      </c>
      <c r="L65" s="7"/>
      <c r="M65" s="45" t="str">
        <f t="shared" si="2"/>
        <v>Није положио(ла)</v>
      </c>
      <c r="N65" s="10">
        <f t="shared" si="3"/>
        <v>5</v>
      </c>
      <c r="O65" s="1" t="s">
        <v>25</v>
      </c>
    </row>
    <row r="66" spans="1:15" ht="15.75" thickBot="1">
      <c r="A66" s="23">
        <v>59</v>
      </c>
      <c r="B66" s="60">
        <v>2340</v>
      </c>
      <c r="C66" s="33">
        <v>5</v>
      </c>
      <c r="D66" s="33">
        <v>17</v>
      </c>
      <c r="E66" s="34"/>
      <c r="F66" s="33">
        <v>6.3</v>
      </c>
      <c r="G66" s="33">
        <v>9.5</v>
      </c>
      <c r="H66" s="11">
        <f t="shared" si="0"/>
        <v>37.799999999999997</v>
      </c>
      <c r="I66" s="41"/>
      <c r="J66" s="41"/>
      <c r="K66" s="57">
        <f t="shared" si="1"/>
        <v>37.799999999999997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2341</v>
      </c>
      <c r="C67" s="33">
        <v>4.7</v>
      </c>
      <c r="D67" s="33"/>
      <c r="E67" s="34"/>
      <c r="F67" s="33">
        <v>6.6</v>
      </c>
      <c r="G67" s="33">
        <v>3.6</v>
      </c>
      <c r="H67" s="11">
        <f t="shared" si="0"/>
        <v>14.9</v>
      </c>
      <c r="I67" s="41"/>
      <c r="J67" s="41"/>
      <c r="K67" s="57">
        <f t="shared" si="1"/>
        <v>14.9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2345</v>
      </c>
      <c r="C68" s="33">
        <v>4.7</v>
      </c>
      <c r="D68" s="33">
        <v>19</v>
      </c>
      <c r="E68" s="34"/>
      <c r="F68" s="33">
        <v>8.4</v>
      </c>
      <c r="G68" s="33">
        <v>6.2</v>
      </c>
      <c r="H68" s="11">
        <f t="shared" si="0"/>
        <v>38.300000000000004</v>
      </c>
      <c r="I68" s="41"/>
      <c r="J68" s="41"/>
      <c r="K68" s="57">
        <f t="shared" si="1"/>
        <v>38.300000000000004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2355</v>
      </c>
      <c r="C69" s="33">
        <v>4</v>
      </c>
      <c r="D69" s="33">
        <v>17</v>
      </c>
      <c r="E69" s="34"/>
      <c r="F69" s="33">
        <v>4.2</v>
      </c>
      <c r="G69" s="33">
        <v>1.6</v>
      </c>
      <c r="H69" s="11">
        <f t="shared" si="0"/>
        <v>26.8</v>
      </c>
      <c r="I69" s="41"/>
      <c r="J69" s="41"/>
      <c r="K69" s="57">
        <f t="shared" si="1"/>
        <v>26.8</v>
      </c>
      <c r="L69" s="7"/>
      <c r="M69" s="45" t="str">
        <f t="shared" si="2"/>
        <v>Није положио(ла)</v>
      </c>
      <c r="N69" s="10">
        <f t="shared" si="3"/>
        <v>5</v>
      </c>
      <c r="O69" s="1" t="s">
        <v>24</v>
      </c>
    </row>
    <row r="70" spans="1:15" ht="15.75" thickBot="1">
      <c r="A70" s="23">
        <v>63</v>
      </c>
      <c r="B70" s="60">
        <v>2360</v>
      </c>
      <c r="C70" s="33">
        <v>3.7</v>
      </c>
      <c r="D70" s="33">
        <v>14</v>
      </c>
      <c r="E70" s="34"/>
      <c r="F70" s="33">
        <v>8.1999999999999993</v>
      </c>
      <c r="G70" s="33">
        <v>6.1</v>
      </c>
      <c r="H70" s="11">
        <f t="shared" si="0"/>
        <v>32</v>
      </c>
      <c r="I70" s="41"/>
      <c r="J70" s="41"/>
      <c r="K70" s="57">
        <f t="shared" si="1"/>
        <v>32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2361</v>
      </c>
      <c r="C71" s="33">
        <v>2</v>
      </c>
      <c r="D71" s="33">
        <v>14</v>
      </c>
      <c r="E71" s="34"/>
      <c r="F71" s="33">
        <v>5.4</v>
      </c>
      <c r="G71" s="33">
        <v>5</v>
      </c>
      <c r="H71" s="11">
        <f t="shared" si="0"/>
        <v>26.4</v>
      </c>
      <c r="I71" s="41"/>
      <c r="J71" s="41"/>
      <c r="K71" s="57">
        <f t="shared" si="1"/>
        <v>26.4</v>
      </c>
      <c r="L71" s="7"/>
      <c r="M71" s="45" t="str">
        <f t="shared" si="2"/>
        <v>Није положио(ла)</v>
      </c>
      <c r="N71" s="10">
        <f t="shared" si="3"/>
        <v>5</v>
      </c>
      <c r="O71" s="1" t="s">
        <v>24</v>
      </c>
    </row>
    <row r="72" spans="1:15" ht="15.75" thickBot="1">
      <c r="A72" s="23">
        <v>65</v>
      </c>
      <c r="B72" s="60">
        <v>2363</v>
      </c>
      <c r="C72" s="33">
        <v>5</v>
      </c>
      <c r="D72" s="33">
        <v>18</v>
      </c>
      <c r="E72" s="34"/>
      <c r="F72" s="33">
        <v>2</v>
      </c>
      <c r="G72" s="33">
        <v>7.9</v>
      </c>
      <c r="H72" s="11">
        <f t="shared" si="0"/>
        <v>32.9</v>
      </c>
      <c r="I72" s="41"/>
      <c r="J72" s="41"/>
      <c r="K72" s="57">
        <f t="shared" si="1"/>
        <v>32.9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2366</v>
      </c>
      <c r="C73" s="33">
        <v>4.7</v>
      </c>
      <c r="D73" s="33">
        <v>13</v>
      </c>
      <c r="E73" s="34"/>
      <c r="F73" s="33">
        <v>9.1999999999999993</v>
      </c>
      <c r="G73" s="33">
        <v>8.6</v>
      </c>
      <c r="H73" s="11">
        <f t="shared" ref="H73:H136" si="4">SUM(C73:G73)</f>
        <v>35.5</v>
      </c>
      <c r="I73" s="41"/>
      <c r="J73" s="41"/>
      <c r="K73" s="57">
        <f t="shared" ref="K73:K136" si="5">SUM(H73,I73,J73)</f>
        <v>35.5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2367</v>
      </c>
      <c r="C74" s="33">
        <v>4.7</v>
      </c>
      <c r="D74" s="33">
        <v>14</v>
      </c>
      <c r="E74" s="34"/>
      <c r="F74" s="33">
        <v>8.9</v>
      </c>
      <c r="G74" s="33">
        <v>7.7</v>
      </c>
      <c r="H74" s="11">
        <f t="shared" si="4"/>
        <v>35.300000000000004</v>
      </c>
      <c r="I74" s="41"/>
      <c r="J74" s="41"/>
      <c r="K74" s="57">
        <f t="shared" si="5"/>
        <v>35.300000000000004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2391</v>
      </c>
      <c r="C75" s="33">
        <v>6</v>
      </c>
      <c r="D75" s="33">
        <v>16</v>
      </c>
      <c r="E75" s="34"/>
      <c r="F75" s="33">
        <v>6.3</v>
      </c>
      <c r="G75" s="33">
        <v>2.9</v>
      </c>
      <c r="H75" s="11">
        <f t="shared" si="4"/>
        <v>31.2</v>
      </c>
      <c r="I75" s="41"/>
      <c r="J75" s="41"/>
      <c r="K75" s="57">
        <f t="shared" si="5"/>
        <v>31.2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2402</v>
      </c>
      <c r="C76" s="33">
        <v>5</v>
      </c>
      <c r="D76" s="33">
        <v>19</v>
      </c>
      <c r="E76" s="34"/>
      <c r="F76" s="33">
        <v>6.6</v>
      </c>
      <c r="G76" s="33">
        <v>2.7</v>
      </c>
      <c r="H76" s="11">
        <f t="shared" si="4"/>
        <v>33.300000000000004</v>
      </c>
      <c r="I76" s="41"/>
      <c r="J76" s="41"/>
      <c r="K76" s="57">
        <f t="shared" si="5"/>
        <v>33.300000000000004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2409</v>
      </c>
      <c r="C77" s="33">
        <v>4.7</v>
      </c>
      <c r="D77" s="33">
        <v>19</v>
      </c>
      <c r="E77" s="34"/>
      <c r="F77" s="33">
        <v>5.6</v>
      </c>
      <c r="G77" s="33">
        <v>4</v>
      </c>
      <c r="H77" s="11">
        <f t="shared" si="4"/>
        <v>33.299999999999997</v>
      </c>
      <c r="I77" s="41"/>
      <c r="J77" s="41"/>
      <c r="K77" s="57">
        <f t="shared" si="5"/>
        <v>33.299999999999997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2413</v>
      </c>
      <c r="C78" s="33">
        <v>6</v>
      </c>
      <c r="D78" s="33">
        <v>20</v>
      </c>
      <c r="E78" s="34"/>
      <c r="F78" s="33">
        <v>9.3000000000000007</v>
      </c>
      <c r="G78" s="33">
        <v>8.6</v>
      </c>
      <c r="H78" s="11">
        <f t="shared" si="4"/>
        <v>43.9</v>
      </c>
      <c r="I78" s="41"/>
      <c r="J78" s="41"/>
      <c r="K78" s="57">
        <f t="shared" si="5"/>
        <v>43.9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2420</v>
      </c>
      <c r="C79" s="33">
        <v>4</v>
      </c>
      <c r="D79" s="33">
        <v>18</v>
      </c>
      <c r="E79" s="34"/>
      <c r="F79" s="33">
        <v>6.5</v>
      </c>
      <c r="G79" s="33">
        <v>4</v>
      </c>
      <c r="H79" s="11">
        <f t="shared" si="4"/>
        <v>32.5</v>
      </c>
      <c r="I79" s="41"/>
      <c r="J79" s="41"/>
      <c r="K79" s="57">
        <f t="shared" si="5"/>
        <v>32.5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2422</v>
      </c>
      <c r="C80" s="33">
        <v>8</v>
      </c>
      <c r="D80" s="33">
        <v>16</v>
      </c>
      <c r="E80" s="34"/>
      <c r="F80" s="33">
        <v>5</v>
      </c>
      <c r="G80" s="33">
        <v>5.9</v>
      </c>
      <c r="H80" s="11">
        <f t="shared" si="4"/>
        <v>34.9</v>
      </c>
      <c r="I80" s="41"/>
      <c r="J80" s="41"/>
      <c r="K80" s="57">
        <f t="shared" si="5"/>
        <v>34.9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2424</v>
      </c>
      <c r="C81" s="33">
        <v>7</v>
      </c>
      <c r="D81" s="33">
        <v>19</v>
      </c>
      <c r="E81" s="34"/>
      <c r="F81" s="33">
        <v>3</v>
      </c>
      <c r="G81" s="33">
        <v>5.6</v>
      </c>
      <c r="H81" s="11">
        <f t="shared" si="4"/>
        <v>34.6</v>
      </c>
      <c r="I81" s="41"/>
      <c r="J81" s="41"/>
      <c r="K81" s="57">
        <f t="shared" si="5"/>
        <v>34.6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2430</v>
      </c>
      <c r="C82" s="33">
        <v>4</v>
      </c>
      <c r="D82" s="33">
        <v>14</v>
      </c>
      <c r="E82" s="34"/>
      <c r="F82" s="33">
        <v>8.1999999999999993</v>
      </c>
      <c r="G82" s="33">
        <v>8.5</v>
      </c>
      <c r="H82" s="11">
        <f t="shared" si="4"/>
        <v>34.700000000000003</v>
      </c>
      <c r="I82" s="41"/>
      <c r="J82" s="41"/>
      <c r="K82" s="57">
        <f t="shared" si="5"/>
        <v>34.700000000000003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2431</v>
      </c>
      <c r="C83" s="33">
        <v>2.4</v>
      </c>
      <c r="D83" s="33">
        <v>14</v>
      </c>
      <c r="E83" s="34"/>
      <c r="F83" s="33"/>
      <c r="G83" s="33">
        <v>4.5</v>
      </c>
      <c r="H83" s="11">
        <f t="shared" si="4"/>
        <v>20.9</v>
      </c>
      <c r="I83" s="41"/>
      <c r="J83" s="41"/>
      <c r="K83" s="57">
        <f t="shared" si="5"/>
        <v>20.9</v>
      </c>
      <c r="L83" s="7"/>
      <c r="M83" s="45" t="str">
        <f t="shared" si="6"/>
        <v>Није положио(ла)</v>
      </c>
      <c r="N83" s="10">
        <f t="shared" si="7"/>
        <v>5</v>
      </c>
      <c r="O83" s="1" t="s">
        <v>25</v>
      </c>
    </row>
    <row r="84" spans="1:15" ht="15.75" thickBot="1">
      <c r="A84" s="23">
        <v>77</v>
      </c>
      <c r="B84" s="60">
        <v>2433</v>
      </c>
      <c r="C84" s="33">
        <v>10</v>
      </c>
      <c r="D84" s="33">
        <v>20</v>
      </c>
      <c r="E84" s="34"/>
      <c r="F84" s="33">
        <v>7.2</v>
      </c>
      <c r="G84" s="33">
        <v>5.7</v>
      </c>
      <c r="H84" s="11">
        <f t="shared" si="4"/>
        <v>42.900000000000006</v>
      </c>
      <c r="I84" s="41"/>
      <c r="J84" s="41"/>
      <c r="K84" s="57">
        <f t="shared" si="5"/>
        <v>42.900000000000006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2440</v>
      </c>
      <c r="C85" s="33">
        <v>4.7</v>
      </c>
      <c r="D85" s="33">
        <v>16</v>
      </c>
      <c r="E85" s="34"/>
      <c r="F85" s="33">
        <v>6.5</v>
      </c>
      <c r="G85" s="33">
        <v>9.1999999999999993</v>
      </c>
      <c r="H85" s="11">
        <f t="shared" si="4"/>
        <v>36.4</v>
      </c>
      <c r="I85" s="41"/>
      <c r="J85" s="41"/>
      <c r="K85" s="57">
        <f t="shared" si="5"/>
        <v>36.4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2445</v>
      </c>
      <c r="C86" s="33">
        <v>6.7</v>
      </c>
      <c r="D86" s="33">
        <v>14</v>
      </c>
      <c r="E86" s="34"/>
      <c r="F86" s="33">
        <v>9.1999999999999993</v>
      </c>
      <c r="G86" s="33">
        <v>2</v>
      </c>
      <c r="H86" s="11">
        <f t="shared" si="4"/>
        <v>31.9</v>
      </c>
      <c r="I86" s="41"/>
      <c r="J86" s="41"/>
      <c r="K86" s="57">
        <f t="shared" si="5"/>
        <v>31.9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2456</v>
      </c>
      <c r="C87" s="33">
        <v>4.4000000000000004</v>
      </c>
      <c r="D87" s="33">
        <v>18</v>
      </c>
      <c r="E87" s="34"/>
      <c r="F87" s="33">
        <v>6.2</v>
      </c>
      <c r="G87" s="33">
        <v>7.4</v>
      </c>
      <c r="H87" s="11">
        <f t="shared" si="4"/>
        <v>36</v>
      </c>
      <c r="I87" s="41"/>
      <c r="J87" s="41"/>
      <c r="K87" s="57">
        <f t="shared" si="5"/>
        <v>36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2469</v>
      </c>
      <c r="C88" s="33">
        <v>3</v>
      </c>
      <c r="D88" s="33">
        <v>19</v>
      </c>
      <c r="E88" s="34"/>
      <c r="F88" s="33">
        <v>2.2999999999999998</v>
      </c>
      <c r="G88" s="33">
        <v>0.5</v>
      </c>
      <c r="H88" s="11">
        <f t="shared" si="4"/>
        <v>24.8</v>
      </c>
      <c r="I88" s="41"/>
      <c r="J88" s="41"/>
      <c r="K88" s="57">
        <f t="shared" si="5"/>
        <v>24.8</v>
      </c>
      <c r="L88" s="7"/>
      <c r="M88" s="45" t="str">
        <f t="shared" si="6"/>
        <v>Није положио(ла)</v>
      </c>
      <c r="N88" s="10">
        <f t="shared" si="7"/>
        <v>5</v>
      </c>
      <c r="O88" s="1" t="s">
        <v>24</v>
      </c>
    </row>
    <row r="89" spans="1:15" ht="15.75" thickBot="1">
      <c r="A89" s="23">
        <v>82</v>
      </c>
      <c r="B89" s="60">
        <v>2470</v>
      </c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2478</v>
      </c>
      <c r="C90" s="33">
        <v>4</v>
      </c>
      <c r="D90" s="33">
        <v>20</v>
      </c>
      <c r="E90" s="34"/>
      <c r="F90" s="33"/>
      <c r="G90" s="33">
        <v>0.2</v>
      </c>
      <c r="H90" s="11">
        <f t="shared" si="4"/>
        <v>24.2</v>
      </c>
      <c r="I90" s="41"/>
      <c r="J90" s="41"/>
      <c r="K90" s="57">
        <f t="shared" si="5"/>
        <v>24.2</v>
      </c>
      <c r="L90" s="7"/>
      <c r="M90" s="45" t="str">
        <f t="shared" si="6"/>
        <v>Није положио(ла)</v>
      </c>
      <c r="N90" s="10">
        <f t="shared" si="7"/>
        <v>5</v>
      </c>
      <c r="O90" s="1" t="s">
        <v>25</v>
      </c>
    </row>
    <row r="91" spans="1:15" ht="15.75" thickBot="1">
      <c r="A91" s="23">
        <v>84</v>
      </c>
      <c r="B91" s="60">
        <v>2488</v>
      </c>
      <c r="C91" s="33">
        <v>2</v>
      </c>
      <c r="D91" s="33">
        <v>14</v>
      </c>
      <c r="E91" s="34"/>
      <c r="F91" s="33"/>
      <c r="G91" s="33">
        <v>1.1000000000000001</v>
      </c>
      <c r="H91" s="11">
        <f t="shared" si="4"/>
        <v>17.100000000000001</v>
      </c>
      <c r="I91" s="41"/>
      <c r="J91" s="41"/>
      <c r="K91" s="57">
        <f t="shared" si="5"/>
        <v>17.100000000000001</v>
      </c>
      <c r="L91" s="7"/>
      <c r="M91" s="45" t="str">
        <f t="shared" si="6"/>
        <v>Није положио(ла)</v>
      </c>
      <c r="N91" s="10">
        <f t="shared" si="7"/>
        <v>5</v>
      </c>
      <c r="O91" s="1" t="s">
        <v>25</v>
      </c>
    </row>
    <row r="92" spans="1:15" ht="15.75" thickBot="1">
      <c r="A92" s="23">
        <v>85</v>
      </c>
      <c r="B92" s="60">
        <v>2499</v>
      </c>
      <c r="C92" s="33">
        <v>6</v>
      </c>
      <c r="D92" s="33">
        <v>20</v>
      </c>
      <c r="E92" s="34"/>
      <c r="F92" s="33">
        <v>8.5</v>
      </c>
      <c r="G92" s="33">
        <v>8.5</v>
      </c>
      <c r="H92" s="11">
        <f t="shared" si="4"/>
        <v>43</v>
      </c>
      <c r="I92" s="41"/>
      <c r="J92" s="41"/>
      <c r="K92" s="57">
        <f t="shared" si="5"/>
        <v>43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2504</v>
      </c>
      <c r="C93" s="33">
        <v>4.4000000000000004</v>
      </c>
      <c r="D93" s="34">
        <v>18</v>
      </c>
      <c r="E93" s="33"/>
      <c r="F93" s="33">
        <v>6.4</v>
      </c>
      <c r="G93" s="33">
        <v>1.5</v>
      </c>
      <c r="H93" s="11">
        <f t="shared" si="4"/>
        <v>30.299999999999997</v>
      </c>
      <c r="I93" s="41"/>
      <c r="J93" s="41"/>
      <c r="K93" s="57">
        <f t="shared" si="5"/>
        <v>30.299999999999997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2510</v>
      </c>
      <c r="C94" s="33">
        <v>5</v>
      </c>
      <c r="D94" s="33">
        <v>19</v>
      </c>
      <c r="E94" s="33"/>
      <c r="F94" s="33">
        <v>7.2</v>
      </c>
      <c r="G94" s="33">
        <v>4.9000000000000004</v>
      </c>
      <c r="H94" s="11">
        <f t="shared" si="4"/>
        <v>36.1</v>
      </c>
      <c r="I94" s="41"/>
      <c r="J94" s="41"/>
      <c r="K94" s="57">
        <f t="shared" si="5"/>
        <v>36.1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2511</v>
      </c>
      <c r="C95" s="33">
        <v>3.4</v>
      </c>
      <c r="D95" s="33">
        <v>20</v>
      </c>
      <c r="E95" s="36"/>
      <c r="F95" s="33">
        <v>1.4</v>
      </c>
      <c r="G95" s="33">
        <v>6.8</v>
      </c>
      <c r="H95" s="11">
        <f t="shared" si="4"/>
        <v>31.599999999999998</v>
      </c>
      <c r="I95" s="41"/>
      <c r="J95" s="41"/>
      <c r="K95" s="57">
        <f t="shared" si="5"/>
        <v>31.599999999999998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2514</v>
      </c>
      <c r="C96" s="33">
        <v>3</v>
      </c>
      <c r="D96" s="33"/>
      <c r="E96" s="34"/>
      <c r="F96" s="33">
        <v>6.6</v>
      </c>
      <c r="G96" s="33"/>
      <c r="H96" s="11">
        <f t="shared" si="4"/>
        <v>9.6</v>
      </c>
      <c r="I96" s="41"/>
      <c r="J96" s="41"/>
      <c r="K96" s="57">
        <f t="shared" si="5"/>
        <v>9.6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2529</v>
      </c>
      <c r="C97" s="33">
        <v>3</v>
      </c>
      <c r="D97" s="33"/>
      <c r="E97" s="34"/>
      <c r="F97" s="33">
        <v>0.7</v>
      </c>
      <c r="G97" s="33">
        <v>6.5</v>
      </c>
      <c r="H97" s="11">
        <f t="shared" si="4"/>
        <v>10.199999999999999</v>
      </c>
      <c r="I97" s="41"/>
      <c r="J97" s="41"/>
      <c r="K97" s="57">
        <f t="shared" si="5"/>
        <v>10.199999999999999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2538</v>
      </c>
      <c r="C98" s="33">
        <v>5</v>
      </c>
      <c r="D98" s="33">
        <v>19</v>
      </c>
      <c r="E98" s="34"/>
      <c r="F98" s="33">
        <v>7.8</v>
      </c>
      <c r="G98" s="33">
        <v>5.8</v>
      </c>
      <c r="H98" s="11">
        <f t="shared" si="4"/>
        <v>37.6</v>
      </c>
      <c r="I98" s="41"/>
      <c r="J98" s="41"/>
      <c r="K98" s="57">
        <f t="shared" si="5"/>
        <v>37.6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2547</v>
      </c>
      <c r="C99" s="33">
        <v>3.4</v>
      </c>
      <c r="D99" s="33">
        <v>16</v>
      </c>
      <c r="E99" s="34"/>
      <c r="F99" s="33">
        <v>7.5</v>
      </c>
      <c r="G99" s="33">
        <v>6.5</v>
      </c>
      <c r="H99" s="11">
        <f t="shared" si="4"/>
        <v>33.4</v>
      </c>
      <c r="I99" s="41"/>
      <c r="J99" s="41"/>
      <c r="K99" s="57">
        <f t="shared" si="5"/>
        <v>33.4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2548</v>
      </c>
      <c r="C100" s="33">
        <v>9</v>
      </c>
      <c r="D100" s="33">
        <v>16</v>
      </c>
      <c r="E100" s="34"/>
      <c r="F100" s="33">
        <v>7.2</v>
      </c>
      <c r="G100" s="33">
        <v>5.2</v>
      </c>
      <c r="H100" s="11">
        <f t="shared" si="4"/>
        <v>37.400000000000006</v>
      </c>
      <c r="I100" s="41"/>
      <c r="J100" s="41"/>
      <c r="K100" s="57">
        <f t="shared" si="5"/>
        <v>37.400000000000006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2560</v>
      </c>
      <c r="C101" s="33">
        <v>5</v>
      </c>
      <c r="D101" s="33">
        <v>19</v>
      </c>
      <c r="E101" s="34"/>
      <c r="F101" s="33">
        <v>4.4000000000000004</v>
      </c>
      <c r="G101" s="33">
        <v>3.3</v>
      </c>
      <c r="H101" s="11">
        <f t="shared" si="4"/>
        <v>31.7</v>
      </c>
      <c r="I101" s="41"/>
      <c r="J101" s="41"/>
      <c r="K101" s="57">
        <f t="shared" si="5"/>
        <v>31.7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2566</v>
      </c>
      <c r="C102" s="33">
        <v>3</v>
      </c>
      <c r="D102" s="33">
        <v>19</v>
      </c>
      <c r="E102" s="34"/>
      <c r="F102" s="33"/>
      <c r="G102" s="33">
        <v>6.1</v>
      </c>
      <c r="H102" s="11">
        <f t="shared" si="4"/>
        <v>28.1</v>
      </c>
      <c r="I102" s="41"/>
      <c r="J102" s="41"/>
      <c r="K102" s="57">
        <f t="shared" si="5"/>
        <v>28.1</v>
      </c>
      <c r="L102" s="7"/>
      <c r="M102" s="45" t="str">
        <f t="shared" si="6"/>
        <v>Није положио(ла)</v>
      </c>
      <c r="N102" s="10">
        <f t="shared" si="7"/>
        <v>5</v>
      </c>
      <c r="O102" s="1" t="s">
        <v>25</v>
      </c>
    </row>
    <row r="103" spans="1:15" ht="15.75" thickBot="1">
      <c r="A103" s="23">
        <v>96</v>
      </c>
      <c r="B103" s="60">
        <v>2577</v>
      </c>
      <c r="C103" s="33">
        <v>5</v>
      </c>
      <c r="D103" s="33">
        <v>19</v>
      </c>
      <c r="E103" s="34"/>
      <c r="F103" s="33">
        <v>5.8</v>
      </c>
      <c r="G103" s="33">
        <v>3.5</v>
      </c>
      <c r="H103" s="11">
        <f t="shared" si="4"/>
        <v>33.299999999999997</v>
      </c>
      <c r="I103" s="41"/>
      <c r="J103" s="41"/>
      <c r="K103" s="57">
        <f t="shared" si="5"/>
        <v>33.299999999999997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2585</v>
      </c>
      <c r="C104" s="33">
        <v>5</v>
      </c>
      <c r="D104" s="33">
        <v>20</v>
      </c>
      <c r="E104" s="34"/>
      <c r="F104" s="33">
        <v>8.8000000000000007</v>
      </c>
      <c r="G104" s="33">
        <v>9.5</v>
      </c>
      <c r="H104" s="11">
        <f t="shared" si="4"/>
        <v>43.3</v>
      </c>
      <c r="I104" s="41"/>
      <c r="J104" s="41"/>
      <c r="K104" s="57">
        <f t="shared" si="5"/>
        <v>43.3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2596</v>
      </c>
      <c r="C105" s="33">
        <v>4</v>
      </c>
      <c r="D105" s="33">
        <v>16</v>
      </c>
      <c r="E105" s="34"/>
      <c r="F105" s="33">
        <v>8.6999999999999993</v>
      </c>
      <c r="G105" s="33">
        <v>7.3</v>
      </c>
      <c r="H105" s="11">
        <f t="shared" si="4"/>
        <v>36</v>
      </c>
      <c r="I105" s="41"/>
      <c r="J105" s="41"/>
      <c r="K105" s="57">
        <f t="shared" si="5"/>
        <v>36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2602</v>
      </c>
      <c r="C106" s="33">
        <v>5.4</v>
      </c>
      <c r="D106" s="33"/>
      <c r="E106" s="34"/>
      <c r="F106" s="33">
        <v>8.8000000000000007</v>
      </c>
      <c r="G106" s="33">
        <v>7.7</v>
      </c>
      <c r="H106" s="11">
        <f t="shared" si="4"/>
        <v>21.900000000000002</v>
      </c>
      <c r="I106" s="41"/>
      <c r="J106" s="41"/>
      <c r="K106" s="57">
        <f t="shared" si="5"/>
        <v>21.900000000000002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2607</v>
      </c>
      <c r="C107" s="33">
        <v>5</v>
      </c>
      <c r="D107" s="33">
        <v>18</v>
      </c>
      <c r="E107" s="34"/>
      <c r="F107" s="33">
        <v>5.4</v>
      </c>
      <c r="G107" s="33">
        <v>5</v>
      </c>
      <c r="H107" s="11">
        <f t="shared" si="4"/>
        <v>33.4</v>
      </c>
      <c r="I107" s="41"/>
      <c r="J107" s="41"/>
      <c r="K107" s="57">
        <f t="shared" si="5"/>
        <v>33.4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2619</v>
      </c>
      <c r="C108" s="33">
        <v>5</v>
      </c>
      <c r="D108" s="33">
        <v>20</v>
      </c>
      <c r="E108" s="34"/>
      <c r="F108" s="33">
        <v>0.5</v>
      </c>
      <c r="G108" s="33">
        <v>2.5</v>
      </c>
      <c r="H108" s="11">
        <f t="shared" si="4"/>
        <v>28</v>
      </c>
      <c r="I108" s="41"/>
      <c r="J108" s="41"/>
      <c r="K108" s="57">
        <f t="shared" si="5"/>
        <v>28</v>
      </c>
      <c r="L108" s="7"/>
      <c r="M108" s="45" t="str">
        <f t="shared" si="6"/>
        <v>Није положио(ла)</v>
      </c>
      <c r="N108" s="10">
        <f t="shared" si="7"/>
        <v>5</v>
      </c>
      <c r="O108" s="1" t="s">
        <v>25</v>
      </c>
    </row>
    <row r="109" spans="1:15" ht="15.75" thickBot="1">
      <c r="A109" s="23">
        <v>102</v>
      </c>
      <c r="B109" s="60">
        <v>2624</v>
      </c>
      <c r="C109" s="33">
        <v>4.4000000000000004</v>
      </c>
      <c r="D109" s="33">
        <v>18</v>
      </c>
      <c r="E109" s="34"/>
      <c r="F109" s="33">
        <v>8.6</v>
      </c>
      <c r="G109" s="33">
        <v>7.8</v>
      </c>
      <c r="H109" s="11">
        <f t="shared" si="4"/>
        <v>38.799999999999997</v>
      </c>
      <c r="I109" s="41"/>
      <c r="J109" s="41"/>
      <c r="K109" s="57">
        <f t="shared" si="5"/>
        <v>38.799999999999997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2634</v>
      </c>
      <c r="C110" s="33">
        <v>10</v>
      </c>
      <c r="D110" s="33">
        <v>20</v>
      </c>
      <c r="E110" s="34"/>
      <c r="F110" s="33">
        <v>8.6</v>
      </c>
      <c r="G110" s="33">
        <v>9</v>
      </c>
      <c r="H110" s="11">
        <f t="shared" si="4"/>
        <v>47.6</v>
      </c>
      <c r="I110" s="41"/>
      <c r="J110" s="41"/>
      <c r="K110" s="57">
        <f t="shared" si="5"/>
        <v>47.6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2638</v>
      </c>
      <c r="C111" s="33">
        <v>4.4000000000000004</v>
      </c>
      <c r="D111" s="33">
        <v>18</v>
      </c>
      <c r="E111" s="34"/>
      <c r="F111" s="33">
        <v>6.8</v>
      </c>
      <c r="G111" s="33">
        <v>8.1999999999999993</v>
      </c>
      <c r="H111" s="11">
        <f t="shared" si="4"/>
        <v>37.4</v>
      </c>
      <c r="I111" s="41"/>
      <c r="J111" s="41"/>
      <c r="K111" s="57">
        <f t="shared" si="5"/>
        <v>37.4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2642</v>
      </c>
      <c r="C112" s="33">
        <v>5</v>
      </c>
      <c r="D112" s="33">
        <v>18</v>
      </c>
      <c r="E112" s="34"/>
      <c r="F112" s="33">
        <v>6.7</v>
      </c>
      <c r="G112" s="33">
        <v>0.4</v>
      </c>
      <c r="H112" s="11">
        <f t="shared" si="4"/>
        <v>30.099999999999998</v>
      </c>
      <c r="I112" s="41"/>
      <c r="J112" s="41"/>
      <c r="K112" s="57">
        <f t="shared" si="5"/>
        <v>30.099999999999998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2650</v>
      </c>
      <c r="C113" s="33">
        <v>6</v>
      </c>
      <c r="D113" s="33">
        <v>20</v>
      </c>
      <c r="E113" s="34"/>
      <c r="F113" s="33">
        <v>8.1999999999999993</v>
      </c>
      <c r="G113" s="33">
        <v>9.9</v>
      </c>
      <c r="H113" s="11">
        <f t="shared" si="4"/>
        <v>44.1</v>
      </c>
      <c r="I113" s="41"/>
      <c r="J113" s="41"/>
      <c r="K113" s="57">
        <f t="shared" si="5"/>
        <v>44.1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2651</v>
      </c>
      <c r="C114" s="33">
        <v>5</v>
      </c>
      <c r="D114" s="33">
        <v>19</v>
      </c>
      <c r="E114" s="34"/>
      <c r="F114" s="33">
        <v>2.4</v>
      </c>
      <c r="G114" s="33">
        <v>5.3</v>
      </c>
      <c r="H114" s="11">
        <f t="shared" si="4"/>
        <v>31.7</v>
      </c>
      <c r="I114" s="41"/>
      <c r="J114" s="41"/>
      <c r="K114" s="57">
        <f t="shared" si="5"/>
        <v>31.7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2654</v>
      </c>
      <c r="C115" s="33">
        <v>5</v>
      </c>
      <c r="D115" s="33">
        <v>18</v>
      </c>
      <c r="E115" s="34"/>
      <c r="F115" s="33">
        <v>4.4000000000000004</v>
      </c>
      <c r="G115" s="33">
        <v>5.5</v>
      </c>
      <c r="H115" s="11">
        <f t="shared" si="4"/>
        <v>32.9</v>
      </c>
      <c r="I115" s="41"/>
      <c r="J115" s="41"/>
      <c r="K115" s="57">
        <f t="shared" si="5"/>
        <v>32.9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2655</v>
      </c>
      <c r="C116" s="33">
        <v>4.4000000000000004</v>
      </c>
      <c r="D116" s="33">
        <v>18</v>
      </c>
      <c r="E116" s="34"/>
      <c r="F116" s="33">
        <v>7.9</v>
      </c>
      <c r="G116" s="33">
        <v>6.3</v>
      </c>
      <c r="H116" s="11">
        <f t="shared" si="4"/>
        <v>36.599999999999994</v>
      </c>
      <c r="I116" s="41"/>
      <c r="J116" s="41"/>
      <c r="K116" s="57">
        <f t="shared" si="5"/>
        <v>36.599999999999994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2660</v>
      </c>
      <c r="C117" s="33">
        <v>5</v>
      </c>
      <c r="D117" s="33">
        <v>18</v>
      </c>
      <c r="E117" s="34"/>
      <c r="F117" s="33">
        <v>7.4</v>
      </c>
      <c r="G117" s="33">
        <v>9.4</v>
      </c>
      <c r="H117" s="11">
        <f t="shared" si="4"/>
        <v>39.799999999999997</v>
      </c>
      <c r="I117" s="41"/>
      <c r="J117" s="41"/>
      <c r="K117" s="57">
        <f t="shared" si="5"/>
        <v>39.799999999999997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2666</v>
      </c>
      <c r="C118" s="33">
        <v>5</v>
      </c>
      <c r="D118" s="33">
        <v>16</v>
      </c>
      <c r="E118" s="34"/>
      <c r="F118" s="33">
        <v>5.9</v>
      </c>
      <c r="G118" s="33">
        <v>4.2</v>
      </c>
      <c r="H118" s="11">
        <f t="shared" si="4"/>
        <v>31.099999999999998</v>
      </c>
      <c r="I118" s="41"/>
      <c r="J118" s="41"/>
      <c r="K118" s="57">
        <f t="shared" si="5"/>
        <v>31.099999999999998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2684</v>
      </c>
      <c r="C119" s="33">
        <v>6</v>
      </c>
      <c r="D119" s="33">
        <v>19</v>
      </c>
      <c r="E119" s="34"/>
      <c r="F119" s="33">
        <v>7.9</v>
      </c>
      <c r="G119" s="33">
        <v>3.2</v>
      </c>
      <c r="H119" s="11">
        <f t="shared" si="4"/>
        <v>36.1</v>
      </c>
      <c r="I119" s="41"/>
      <c r="J119" s="41"/>
      <c r="K119" s="57">
        <f t="shared" si="5"/>
        <v>36.1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2706</v>
      </c>
      <c r="C120" s="33">
        <v>4.7</v>
      </c>
      <c r="D120" s="33">
        <v>14</v>
      </c>
      <c r="E120" s="34"/>
      <c r="F120" s="33">
        <v>6</v>
      </c>
      <c r="G120" s="33">
        <v>2.4</v>
      </c>
      <c r="H120" s="11">
        <f t="shared" si="4"/>
        <v>27.099999999999998</v>
      </c>
      <c r="I120" s="41"/>
      <c r="J120" s="41"/>
      <c r="K120" s="57">
        <f t="shared" si="5"/>
        <v>27.099999999999998</v>
      </c>
      <c r="L120" s="7"/>
      <c r="M120" s="45" t="str">
        <f t="shared" si="6"/>
        <v>Није положио(ла)</v>
      </c>
      <c r="N120" s="10">
        <f t="shared" si="7"/>
        <v>5</v>
      </c>
      <c r="O120" s="1" t="s">
        <v>24</v>
      </c>
    </row>
    <row r="121" spans="1:15" ht="15.75" thickBot="1">
      <c r="A121" s="23">
        <v>114</v>
      </c>
      <c r="B121" s="60">
        <v>2707</v>
      </c>
      <c r="C121" s="33">
        <v>4.7</v>
      </c>
      <c r="D121" s="33">
        <v>19</v>
      </c>
      <c r="E121" s="34"/>
      <c r="F121" s="33">
        <v>2.1</v>
      </c>
      <c r="G121" s="33">
        <v>1.1000000000000001</v>
      </c>
      <c r="H121" s="11">
        <f t="shared" si="4"/>
        <v>26.900000000000002</v>
      </c>
      <c r="I121" s="41"/>
      <c r="J121" s="41"/>
      <c r="K121" s="57">
        <f t="shared" si="5"/>
        <v>26.900000000000002</v>
      </c>
      <c r="L121" s="7"/>
      <c r="M121" s="45" t="str">
        <f t="shared" si="6"/>
        <v>Није положио(ла)</v>
      </c>
      <c r="N121" s="10">
        <f t="shared" si="7"/>
        <v>5</v>
      </c>
      <c r="O121" s="1" t="s">
        <v>24</v>
      </c>
    </row>
    <row r="122" spans="1:15" ht="15.75" thickBot="1">
      <c r="A122" s="23">
        <v>115</v>
      </c>
      <c r="B122" s="60">
        <v>2717</v>
      </c>
      <c r="C122" s="33">
        <v>5.7</v>
      </c>
      <c r="D122" s="33">
        <v>20</v>
      </c>
      <c r="E122" s="34"/>
      <c r="F122" s="33">
        <v>7.8</v>
      </c>
      <c r="G122" s="33">
        <v>8.4</v>
      </c>
      <c r="H122" s="11">
        <f t="shared" si="4"/>
        <v>41.9</v>
      </c>
      <c r="I122" s="41"/>
      <c r="J122" s="41"/>
      <c r="K122" s="57">
        <f t="shared" si="5"/>
        <v>41.9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2720</v>
      </c>
      <c r="C123" s="33">
        <v>4</v>
      </c>
      <c r="D123" s="33"/>
      <c r="E123" s="34"/>
      <c r="F123" s="33"/>
      <c r="G123" s="33">
        <v>0.3</v>
      </c>
      <c r="H123" s="11">
        <f t="shared" si="4"/>
        <v>4.3</v>
      </c>
      <c r="I123" s="41"/>
      <c r="J123" s="41"/>
      <c r="K123" s="57">
        <f t="shared" si="5"/>
        <v>4.3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2709</v>
      </c>
      <c r="C124" s="33">
        <v>5</v>
      </c>
      <c r="D124" s="33">
        <v>20</v>
      </c>
      <c r="E124" s="33"/>
      <c r="F124" s="33">
        <v>7.3</v>
      </c>
      <c r="G124" s="33">
        <v>7.7</v>
      </c>
      <c r="H124" s="11">
        <f t="shared" si="4"/>
        <v>40</v>
      </c>
      <c r="I124" s="41"/>
      <c r="J124" s="41"/>
      <c r="K124" s="57">
        <f t="shared" si="5"/>
        <v>40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2802</v>
      </c>
      <c r="C125" s="33">
        <v>5</v>
      </c>
      <c r="D125" s="33">
        <v>20</v>
      </c>
      <c r="E125" s="33"/>
      <c r="F125" s="33">
        <v>6.2</v>
      </c>
      <c r="G125" s="33">
        <v>3</v>
      </c>
      <c r="H125" s="11">
        <f t="shared" si="4"/>
        <v>34.200000000000003</v>
      </c>
      <c r="I125" s="41"/>
      <c r="J125" s="41"/>
      <c r="K125" s="57">
        <f t="shared" si="5"/>
        <v>34.200000000000003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>
        <v>1707</v>
      </c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1" t="s">
        <v>21</v>
      </c>
      <c r="C127" s="33">
        <v>7</v>
      </c>
      <c r="D127" s="33">
        <v>16</v>
      </c>
      <c r="E127" s="33"/>
      <c r="F127" s="33">
        <v>2.8</v>
      </c>
      <c r="G127" s="33">
        <v>4.5</v>
      </c>
      <c r="H127" s="11">
        <f t="shared" si="4"/>
        <v>30.3</v>
      </c>
      <c r="I127" s="41"/>
      <c r="J127" s="41"/>
      <c r="K127" s="57">
        <f t="shared" si="5"/>
        <v>30.3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1" t="s">
        <v>22</v>
      </c>
      <c r="C128" s="33">
        <v>2.7</v>
      </c>
      <c r="D128" s="33">
        <v>18</v>
      </c>
      <c r="E128" s="33"/>
      <c r="F128" s="33">
        <v>8.4</v>
      </c>
      <c r="G128" s="33">
        <v>4</v>
      </c>
      <c r="H128" s="11">
        <f t="shared" si="4"/>
        <v>33.1</v>
      </c>
      <c r="I128" s="41"/>
      <c r="J128" s="41"/>
      <c r="K128" s="57">
        <f t="shared" si="5"/>
        <v>33.1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>
        <v>37675</v>
      </c>
      <c r="C129" s="33">
        <v>4</v>
      </c>
      <c r="D129" s="33">
        <v>15</v>
      </c>
      <c r="E129" s="33"/>
      <c r="F129" s="33">
        <v>6.9</v>
      </c>
      <c r="G129" s="33">
        <v>5.2</v>
      </c>
      <c r="H129" s="11">
        <f t="shared" si="4"/>
        <v>31.099999999999998</v>
      </c>
      <c r="I129" s="41"/>
      <c r="J129" s="41"/>
      <c r="K129" s="57">
        <f t="shared" si="5"/>
        <v>31.099999999999998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>
        <v>1776</v>
      </c>
      <c r="C130" s="33">
        <v>2</v>
      </c>
      <c r="D130" s="33"/>
      <c r="E130" s="33"/>
      <c r="F130" s="33">
        <v>1.8</v>
      </c>
      <c r="G130" s="33">
        <v>4.5999999999999996</v>
      </c>
      <c r="H130" s="11">
        <f t="shared" ref="H130:H131" si="8">SUM(C130:G130)</f>
        <v>8.3999999999999986</v>
      </c>
      <c r="I130" s="41"/>
      <c r="J130" s="41"/>
      <c r="K130" s="57">
        <f t="shared" ref="K130:K131" si="9">SUM(H130,I130,J130)</f>
        <v>8.3999999999999986</v>
      </c>
      <c r="L130" s="7"/>
      <c r="M130" s="45" t="str">
        <f t="shared" ref="M130:M131" si="10">IF(K130&gt;50.499,K130,"Није положио(ла)")</f>
        <v>Није положио(ла)</v>
      </c>
      <c r="N130" s="10">
        <f t="shared" ref="N130:N131" si="11">IF(AND(K130&lt;101,K130&gt;90.499),10,IF(AND(K130&lt;90.5,K130&gt;80.499),9,IF(AND(K130&lt;80.5,K130&gt;70.499),8,IF(AND(K130&lt;70.5,K130&gt;60.499),7,IF(AND(K130&lt;60.5,K130&gt;50.499),6,5)))))</f>
        <v>5</v>
      </c>
      <c r="O130" s="1"/>
    </row>
    <row r="131" spans="1:15" ht="15.75" thickBot="1">
      <c r="A131" s="23">
        <v>124</v>
      </c>
      <c r="B131" s="30">
        <v>1296</v>
      </c>
      <c r="C131" s="33">
        <v>2</v>
      </c>
      <c r="D131" s="33"/>
      <c r="E131" s="33"/>
      <c r="F131" s="33">
        <v>4.7</v>
      </c>
      <c r="G131" s="33">
        <v>6</v>
      </c>
      <c r="H131" s="11">
        <f t="shared" si="8"/>
        <v>12.7</v>
      </c>
      <c r="I131" s="41"/>
      <c r="J131" s="41"/>
      <c r="K131" s="57">
        <f t="shared" si="9"/>
        <v>12.7</v>
      </c>
      <c r="L131" s="7"/>
      <c r="M131" s="45" t="str">
        <f t="shared" si="10"/>
        <v>Није положио(ла)</v>
      </c>
      <c r="N131" s="10">
        <f t="shared" si="11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12">SUM(C137:G137)</f>
        <v>0</v>
      </c>
      <c r="I137" s="41"/>
      <c r="J137" s="41"/>
      <c r="K137" s="57">
        <f t="shared" ref="K137:K200" si="13">SUM(H137,I137,J137)</f>
        <v>0</v>
      </c>
      <c r="L137" s="7"/>
      <c r="M137" s="45" t="str">
        <f t="shared" ref="M137:M200" si="14">IF(K137&gt;50.499,K137,"Није положио(ла)")</f>
        <v>Није положио(ла)</v>
      </c>
      <c r="N137" s="10">
        <f t="shared" ref="N137:N200" si="15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12"/>
        <v>0</v>
      </c>
      <c r="I138" s="41"/>
      <c r="J138" s="41"/>
      <c r="K138" s="57">
        <f t="shared" si="13"/>
        <v>0</v>
      </c>
      <c r="L138" s="7"/>
      <c r="M138" s="45" t="str">
        <f t="shared" si="14"/>
        <v>Није положио(ла)</v>
      </c>
      <c r="N138" s="10">
        <f t="shared" si="15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12"/>
        <v>0</v>
      </c>
      <c r="I139" s="41"/>
      <c r="J139" s="41"/>
      <c r="K139" s="57">
        <f t="shared" si="13"/>
        <v>0</v>
      </c>
      <c r="L139" s="7"/>
      <c r="M139" s="45" t="str">
        <f t="shared" si="14"/>
        <v>Није положио(ла)</v>
      </c>
      <c r="N139" s="10">
        <f t="shared" si="15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12"/>
        <v>0</v>
      </c>
      <c r="I140" s="41"/>
      <c r="J140" s="41"/>
      <c r="K140" s="57">
        <f t="shared" si="13"/>
        <v>0</v>
      </c>
      <c r="L140" s="7"/>
      <c r="M140" s="45" t="str">
        <f t="shared" si="14"/>
        <v>Није положио(ла)</v>
      </c>
      <c r="N140" s="10">
        <f t="shared" si="15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12"/>
        <v>0</v>
      </c>
      <c r="I141" s="41"/>
      <c r="J141" s="41"/>
      <c r="K141" s="57">
        <f t="shared" si="13"/>
        <v>0</v>
      </c>
      <c r="L141" s="7"/>
      <c r="M141" s="45" t="str">
        <f t="shared" si="14"/>
        <v>Није положио(ла)</v>
      </c>
      <c r="N141" s="10">
        <f t="shared" si="15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12"/>
        <v>0</v>
      </c>
      <c r="I142" s="41"/>
      <c r="J142" s="41"/>
      <c r="K142" s="57">
        <f t="shared" si="13"/>
        <v>0</v>
      </c>
      <c r="L142" s="7"/>
      <c r="M142" s="45" t="str">
        <f t="shared" si="14"/>
        <v>Није положио(ла)</v>
      </c>
      <c r="N142" s="10">
        <f t="shared" si="15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12"/>
        <v>0</v>
      </c>
      <c r="I143" s="41"/>
      <c r="J143" s="41"/>
      <c r="K143" s="57">
        <f t="shared" si="13"/>
        <v>0</v>
      </c>
      <c r="L143" s="7"/>
      <c r="M143" s="45" t="str">
        <f t="shared" si="14"/>
        <v>Није положио(ла)</v>
      </c>
      <c r="N143" s="10">
        <f t="shared" si="15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12"/>
        <v>0</v>
      </c>
      <c r="I144" s="41"/>
      <c r="J144" s="41"/>
      <c r="K144" s="57">
        <f t="shared" si="13"/>
        <v>0</v>
      </c>
      <c r="L144" s="7"/>
      <c r="M144" s="45" t="str">
        <f t="shared" si="14"/>
        <v>Није положио(ла)</v>
      </c>
      <c r="N144" s="10">
        <f t="shared" si="15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12"/>
        <v>0</v>
      </c>
      <c r="I145" s="41"/>
      <c r="J145" s="41"/>
      <c r="K145" s="57">
        <f t="shared" si="13"/>
        <v>0</v>
      </c>
      <c r="L145" s="7"/>
      <c r="M145" s="45" t="str">
        <f t="shared" si="14"/>
        <v>Није положио(ла)</v>
      </c>
      <c r="N145" s="10">
        <f t="shared" si="15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12"/>
        <v>0</v>
      </c>
      <c r="I146" s="41"/>
      <c r="J146" s="41"/>
      <c r="K146" s="57">
        <f t="shared" si="13"/>
        <v>0</v>
      </c>
      <c r="L146" s="7"/>
      <c r="M146" s="45" t="str">
        <f t="shared" si="14"/>
        <v>Није положио(ла)</v>
      </c>
      <c r="N146" s="10">
        <f t="shared" si="15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12"/>
        <v>0</v>
      </c>
      <c r="I147" s="41"/>
      <c r="J147" s="41"/>
      <c r="K147" s="57">
        <f t="shared" si="13"/>
        <v>0</v>
      </c>
      <c r="L147" s="7"/>
      <c r="M147" s="45" t="str">
        <f t="shared" si="14"/>
        <v>Није положио(ла)</v>
      </c>
      <c r="N147" s="10">
        <f t="shared" si="15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12"/>
        <v>0</v>
      </c>
      <c r="I148" s="41"/>
      <c r="J148" s="41"/>
      <c r="K148" s="57">
        <f t="shared" si="13"/>
        <v>0</v>
      </c>
      <c r="L148" s="7"/>
      <c r="M148" s="45" t="str">
        <f t="shared" si="14"/>
        <v>Није положио(ла)</v>
      </c>
      <c r="N148" s="10">
        <f t="shared" si="15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12"/>
        <v>0</v>
      </c>
      <c r="I149" s="41"/>
      <c r="J149" s="41"/>
      <c r="K149" s="57">
        <f t="shared" si="13"/>
        <v>0</v>
      </c>
      <c r="L149" s="7"/>
      <c r="M149" s="45" t="str">
        <f t="shared" si="14"/>
        <v>Није положио(ла)</v>
      </c>
      <c r="N149" s="10">
        <f t="shared" si="15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12"/>
        <v>0</v>
      </c>
      <c r="I150" s="41"/>
      <c r="J150" s="41"/>
      <c r="K150" s="57">
        <f t="shared" si="13"/>
        <v>0</v>
      </c>
      <c r="L150" s="7"/>
      <c r="M150" s="45" t="str">
        <f t="shared" si="14"/>
        <v>Није положио(ла)</v>
      </c>
      <c r="N150" s="10">
        <f t="shared" si="15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12"/>
        <v>0</v>
      </c>
      <c r="I151" s="41"/>
      <c r="J151" s="41"/>
      <c r="K151" s="57">
        <f t="shared" si="13"/>
        <v>0</v>
      </c>
      <c r="L151" s="7"/>
      <c r="M151" s="45" t="str">
        <f t="shared" si="14"/>
        <v>Није положио(ла)</v>
      </c>
      <c r="N151" s="10">
        <f t="shared" si="15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12"/>
        <v>0</v>
      </c>
      <c r="I152" s="41"/>
      <c r="J152" s="41"/>
      <c r="K152" s="57">
        <f t="shared" si="13"/>
        <v>0</v>
      </c>
      <c r="L152" s="7"/>
      <c r="M152" s="45" t="str">
        <f t="shared" si="14"/>
        <v>Није положио(ла)</v>
      </c>
      <c r="N152" s="10">
        <f t="shared" si="15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12"/>
        <v>0</v>
      </c>
      <c r="I153" s="41"/>
      <c r="J153" s="41"/>
      <c r="K153" s="57">
        <f t="shared" si="13"/>
        <v>0</v>
      </c>
      <c r="L153" s="7"/>
      <c r="M153" s="45" t="str">
        <f t="shared" si="14"/>
        <v>Није положио(ла)</v>
      </c>
      <c r="N153" s="10">
        <f t="shared" si="15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12"/>
        <v>0</v>
      </c>
      <c r="I154" s="41"/>
      <c r="J154" s="41"/>
      <c r="K154" s="57">
        <f t="shared" si="13"/>
        <v>0</v>
      </c>
      <c r="L154" s="7"/>
      <c r="M154" s="45" t="str">
        <f t="shared" si="14"/>
        <v>Није положио(ла)</v>
      </c>
      <c r="N154" s="10">
        <f t="shared" si="15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12"/>
        <v>0</v>
      </c>
      <c r="I155" s="41"/>
      <c r="J155" s="41"/>
      <c r="K155" s="57">
        <f t="shared" si="13"/>
        <v>0</v>
      </c>
      <c r="L155" s="7"/>
      <c r="M155" s="45" t="str">
        <f t="shared" si="14"/>
        <v>Није положио(ла)</v>
      </c>
      <c r="N155" s="10">
        <f t="shared" si="15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12"/>
        <v>0</v>
      </c>
      <c r="I156" s="41"/>
      <c r="J156" s="41"/>
      <c r="K156" s="57">
        <f t="shared" si="13"/>
        <v>0</v>
      </c>
      <c r="L156" s="7"/>
      <c r="M156" s="45" t="str">
        <f t="shared" si="14"/>
        <v>Није положио(ла)</v>
      </c>
      <c r="N156" s="10">
        <f t="shared" si="15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12"/>
        <v>0</v>
      </c>
      <c r="I157" s="41"/>
      <c r="J157" s="41"/>
      <c r="K157" s="57">
        <f t="shared" si="13"/>
        <v>0</v>
      </c>
      <c r="L157" s="7"/>
      <c r="M157" s="45" t="str">
        <f t="shared" si="14"/>
        <v>Није положио(ла)</v>
      </c>
      <c r="N157" s="10">
        <f t="shared" si="15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12"/>
        <v>0</v>
      </c>
      <c r="I158" s="41"/>
      <c r="J158" s="41"/>
      <c r="K158" s="57">
        <f t="shared" si="13"/>
        <v>0</v>
      </c>
      <c r="L158" s="7"/>
      <c r="M158" s="45" t="str">
        <f t="shared" si="14"/>
        <v>Није положио(ла)</v>
      </c>
      <c r="N158" s="10">
        <f t="shared" si="15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12"/>
        <v>0</v>
      </c>
      <c r="I159" s="41"/>
      <c r="J159" s="41"/>
      <c r="K159" s="57">
        <f t="shared" si="13"/>
        <v>0</v>
      </c>
      <c r="L159" s="7"/>
      <c r="M159" s="45" t="str">
        <f t="shared" si="14"/>
        <v>Није положио(ла)</v>
      </c>
      <c r="N159" s="10">
        <f t="shared" si="15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12"/>
        <v>0</v>
      </c>
      <c r="I160" s="41"/>
      <c r="J160" s="41"/>
      <c r="K160" s="57">
        <f t="shared" si="13"/>
        <v>0</v>
      </c>
      <c r="L160" s="7"/>
      <c r="M160" s="45" t="str">
        <f t="shared" si="14"/>
        <v>Није положио(ла)</v>
      </c>
      <c r="N160" s="10">
        <f t="shared" si="15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12"/>
        <v>0</v>
      </c>
      <c r="I161" s="41"/>
      <c r="J161" s="41"/>
      <c r="K161" s="57">
        <f t="shared" si="13"/>
        <v>0</v>
      </c>
      <c r="L161" s="7"/>
      <c r="M161" s="45" t="str">
        <f t="shared" si="14"/>
        <v>Није положио(ла)</v>
      </c>
      <c r="N161" s="10">
        <f t="shared" si="15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12"/>
        <v>0</v>
      </c>
      <c r="I162" s="41"/>
      <c r="J162" s="41"/>
      <c r="K162" s="57">
        <f t="shared" si="13"/>
        <v>0</v>
      </c>
      <c r="L162" s="7"/>
      <c r="M162" s="45" t="str">
        <f t="shared" si="14"/>
        <v>Није положио(ла)</v>
      </c>
      <c r="N162" s="10">
        <f t="shared" si="15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12"/>
        <v>0</v>
      </c>
      <c r="I163" s="41"/>
      <c r="J163" s="41"/>
      <c r="K163" s="57">
        <f t="shared" si="13"/>
        <v>0</v>
      </c>
      <c r="L163" s="7"/>
      <c r="M163" s="45" t="str">
        <f t="shared" si="14"/>
        <v>Није положио(ла)</v>
      </c>
      <c r="N163" s="10">
        <f t="shared" si="15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12"/>
        <v>0</v>
      </c>
      <c r="I164" s="41"/>
      <c r="J164" s="41"/>
      <c r="K164" s="57">
        <f t="shared" si="13"/>
        <v>0</v>
      </c>
      <c r="L164" s="7"/>
      <c r="M164" s="45" t="str">
        <f t="shared" si="14"/>
        <v>Није положио(ла)</v>
      </c>
      <c r="N164" s="10">
        <f t="shared" si="15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12"/>
        <v>0</v>
      </c>
      <c r="I165" s="41"/>
      <c r="J165" s="41"/>
      <c r="K165" s="57">
        <f t="shared" si="13"/>
        <v>0</v>
      </c>
      <c r="L165" s="7"/>
      <c r="M165" s="45" t="str">
        <f t="shared" si="14"/>
        <v>Није положио(ла)</v>
      </c>
      <c r="N165" s="10">
        <f t="shared" si="15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12"/>
        <v>0</v>
      </c>
      <c r="I166" s="41"/>
      <c r="J166" s="41"/>
      <c r="K166" s="57">
        <f t="shared" si="13"/>
        <v>0</v>
      </c>
      <c r="L166" s="7"/>
      <c r="M166" s="45" t="str">
        <f t="shared" si="14"/>
        <v>Није положио(ла)</v>
      </c>
      <c r="N166" s="10">
        <f t="shared" si="15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12"/>
        <v>0</v>
      </c>
      <c r="I167" s="41"/>
      <c r="J167" s="41"/>
      <c r="K167" s="57">
        <f t="shared" si="13"/>
        <v>0</v>
      </c>
      <c r="L167" s="7"/>
      <c r="M167" s="45" t="str">
        <f t="shared" si="14"/>
        <v>Није положио(ла)</v>
      </c>
      <c r="N167" s="10">
        <f t="shared" si="15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12"/>
        <v>0</v>
      </c>
      <c r="I168" s="41"/>
      <c r="J168" s="41"/>
      <c r="K168" s="57">
        <f t="shared" si="13"/>
        <v>0</v>
      </c>
      <c r="L168" s="7"/>
      <c r="M168" s="45" t="str">
        <f t="shared" si="14"/>
        <v>Није положио(ла)</v>
      </c>
      <c r="N168" s="10">
        <f t="shared" si="15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12"/>
        <v>0</v>
      </c>
      <c r="I169" s="41"/>
      <c r="J169" s="41"/>
      <c r="K169" s="57">
        <f t="shared" si="13"/>
        <v>0</v>
      </c>
      <c r="L169" s="7"/>
      <c r="M169" s="45" t="str">
        <f t="shared" si="14"/>
        <v>Није положио(ла)</v>
      </c>
      <c r="N169" s="10">
        <f t="shared" si="15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12"/>
        <v>0</v>
      </c>
      <c r="I170" s="41"/>
      <c r="J170" s="41"/>
      <c r="K170" s="57">
        <f t="shared" si="13"/>
        <v>0</v>
      </c>
      <c r="L170" s="7"/>
      <c r="M170" s="45" t="str">
        <f t="shared" si="14"/>
        <v>Није положио(ла)</v>
      </c>
      <c r="N170" s="10">
        <f t="shared" si="15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12"/>
        <v>0</v>
      </c>
      <c r="I171" s="41"/>
      <c r="J171" s="41"/>
      <c r="K171" s="57">
        <f t="shared" si="13"/>
        <v>0</v>
      </c>
      <c r="L171" s="7"/>
      <c r="M171" s="45" t="str">
        <f t="shared" si="14"/>
        <v>Није положио(ла)</v>
      </c>
      <c r="N171" s="10">
        <f t="shared" si="15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12"/>
        <v>0</v>
      </c>
      <c r="I172" s="41"/>
      <c r="J172" s="41"/>
      <c r="K172" s="57">
        <f t="shared" si="13"/>
        <v>0</v>
      </c>
      <c r="L172" s="7"/>
      <c r="M172" s="45" t="str">
        <f t="shared" si="14"/>
        <v>Није положио(ла)</v>
      </c>
      <c r="N172" s="10">
        <f t="shared" si="15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12"/>
        <v>0</v>
      </c>
      <c r="I173" s="41"/>
      <c r="J173" s="41"/>
      <c r="K173" s="57">
        <f t="shared" si="13"/>
        <v>0</v>
      </c>
      <c r="L173" s="7"/>
      <c r="M173" s="45" t="str">
        <f t="shared" si="14"/>
        <v>Није положио(ла)</v>
      </c>
      <c r="N173" s="10">
        <f t="shared" si="15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12"/>
        <v>0</v>
      </c>
      <c r="I174" s="41"/>
      <c r="J174" s="41"/>
      <c r="K174" s="57">
        <f t="shared" si="13"/>
        <v>0</v>
      </c>
      <c r="L174" s="7"/>
      <c r="M174" s="45" t="str">
        <f t="shared" si="14"/>
        <v>Није положио(ла)</v>
      </c>
      <c r="N174" s="10">
        <f t="shared" si="15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12"/>
        <v>0</v>
      </c>
      <c r="I175" s="41"/>
      <c r="J175" s="41"/>
      <c r="K175" s="57">
        <f t="shared" si="13"/>
        <v>0</v>
      </c>
      <c r="L175" s="7"/>
      <c r="M175" s="45" t="str">
        <f t="shared" si="14"/>
        <v>Није положио(ла)</v>
      </c>
      <c r="N175" s="10">
        <f t="shared" si="15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12"/>
        <v>0</v>
      </c>
      <c r="I176" s="41"/>
      <c r="J176" s="41"/>
      <c r="K176" s="57">
        <f t="shared" si="13"/>
        <v>0</v>
      </c>
      <c r="L176" s="7"/>
      <c r="M176" s="45" t="str">
        <f t="shared" si="14"/>
        <v>Није положио(ла)</v>
      </c>
      <c r="N176" s="10">
        <f t="shared" si="15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12"/>
        <v>0</v>
      </c>
      <c r="I177" s="41"/>
      <c r="J177" s="41"/>
      <c r="K177" s="57">
        <f t="shared" si="13"/>
        <v>0</v>
      </c>
      <c r="L177" s="7"/>
      <c r="M177" s="45" t="str">
        <f t="shared" si="14"/>
        <v>Није положио(ла)</v>
      </c>
      <c r="N177" s="10">
        <f t="shared" si="15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12"/>
        <v>0</v>
      </c>
      <c r="I178" s="41"/>
      <c r="J178" s="41"/>
      <c r="K178" s="57">
        <f t="shared" si="13"/>
        <v>0</v>
      </c>
      <c r="L178" s="7"/>
      <c r="M178" s="45" t="str">
        <f t="shared" si="14"/>
        <v>Није положио(ла)</v>
      </c>
      <c r="N178" s="10">
        <f t="shared" si="15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12"/>
        <v>0</v>
      </c>
      <c r="I179" s="41"/>
      <c r="J179" s="41"/>
      <c r="K179" s="57">
        <f t="shared" si="13"/>
        <v>0</v>
      </c>
      <c r="L179" s="7"/>
      <c r="M179" s="45" t="str">
        <f t="shared" si="14"/>
        <v>Није положио(ла)</v>
      </c>
      <c r="N179" s="10">
        <f t="shared" si="15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12"/>
        <v>0</v>
      </c>
      <c r="I180" s="41"/>
      <c r="J180" s="41"/>
      <c r="K180" s="57">
        <f t="shared" si="13"/>
        <v>0</v>
      </c>
      <c r="L180" s="7"/>
      <c r="M180" s="45" t="str">
        <f t="shared" si="14"/>
        <v>Није положио(ла)</v>
      </c>
      <c r="N180" s="10">
        <f t="shared" si="15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12"/>
        <v>0</v>
      </c>
      <c r="I181" s="41"/>
      <c r="J181" s="41"/>
      <c r="K181" s="57">
        <f t="shared" si="13"/>
        <v>0</v>
      </c>
      <c r="L181" s="7"/>
      <c r="M181" s="45" t="str">
        <f t="shared" si="14"/>
        <v>Није положио(ла)</v>
      </c>
      <c r="N181" s="10">
        <f t="shared" si="15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12"/>
        <v>0</v>
      </c>
      <c r="I182" s="41"/>
      <c r="J182" s="41"/>
      <c r="K182" s="57">
        <f t="shared" si="13"/>
        <v>0</v>
      </c>
      <c r="L182" s="7"/>
      <c r="M182" s="45" t="str">
        <f t="shared" si="14"/>
        <v>Није положио(ла)</v>
      </c>
      <c r="N182" s="10">
        <f t="shared" si="15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12"/>
        <v>0</v>
      </c>
      <c r="I183" s="41"/>
      <c r="J183" s="41"/>
      <c r="K183" s="57">
        <f t="shared" si="13"/>
        <v>0</v>
      </c>
      <c r="L183" s="7"/>
      <c r="M183" s="45" t="str">
        <f t="shared" si="14"/>
        <v>Није положио(ла)</v>
      </c>
      <c r="N183" s="10">
        <f t="shared" si="15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12"/>
        <v>0</v>
      </c>
      <c r="I184" s="41"/>
      <c r="J184" s="41"/>
      <c r="K184" s="57">
        <f t="shared" si="13"/>
        <v>0</v>
      </c>
      <c r="L184" s="7"/>
      <c r="M184" s="45" t="str">
        <f t="shared" si="14"/>
        <v>Није положио(ла)</v>
      </c>
      <c r="N184" s="10">
        <f t="shared" si="15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12"/>
        <v>0</v>
      </c>
      <c r="I185" s="41"/>
      <c r="J185" s="41"/>
      <c r="K185" s="57">
        <f t="shared" si="13"/>
        <v>0</v>
      </c>
      <c r="L185" s="7"/>
      <c r="M185" s="45" t="str">
        <f t="shared" si="14"/>
        <v>Није положио(ла)</v>
      </c>
      <c r="N185" s="10">
        <f t="shared" si="15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12"/>
        <v>0</v>
      </c>
      <c r="I186" s="41"/>
      <c r="J186" s="41"/>
      <c r="K186" s="57">
        <f t="shared" si="13"/>
        <v>0</v>
      </c>
      <c r="L186" s="7"/>
      <c r="M186" s="45" t="str">
        <f t="shared" si="14"/>
        <v>Није положио(ла)</v>
      </c>
      <c r="N186" s="10">
        <f t="shared" si="15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12"/>
        <v>0</v>
      </c>
      <c r="I187" s="41"/>
      <c r="J187" s="41"/>
      <c r="K187" s="57">
        <f t="shared" si="13"/>
        <v>0</v>
      </c>
      <c r="L187" s="7"/>
      <c r="M187" s="45" t="str">
        <f t="shared" si="14"/>
        <v>Није положио(ла)</v>
      </c>
      <c r="N187" s="10">
        <f t="shared" si="15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12"/>
        <v>0</v>
      </c>
      <c r="I188" s="41"/>
      <c r="J188" s="41"/>
      <c r="K188" s="57">
        <f t="shared" si="13"/>
        <v>0</v>
      </c>
      <c r="L188" s="7"/>
      <c r="M188" s="45" t="str">
        <f t="shared" si="14"/>
        <v>Није положио(ла)</v>
      </c>
      <c r="N188" s="10">
        <f t="shared" si="15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12"/>
        <v>0</v>
      </c>
      <c r="I189" s="41"/>
      <c r="J189" s="41"/>
      <c r="K189" s="57">
        <f t="shared" si="13"/>
        <v>0</v>
      </c>
      <c r="L189" s="7"/>
      <c r="M189" s="45" t="str">
        <f t="shared" si="14"/>
        <v>Није положио(ла)</v>
      </c>
      <c r="N189" s="10">
        <f t="shared" si="15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12"/>
        <v>0</v>
      </c>
      <c r="I190" s="41"/>
      <c r="J190" s="41"/>
      <c r="K190" s="57">
        <f t="shared" si="13"/>
        <v>0</v>
      </c>
      <c r="L190" s="7"/>
      <c r="M190" s="45" t="str">
        <f t="shared" si="14"/>
        <v>Није положио(ла)</v>
      </c>
      <c r="N190" s="10">
        <f t="shared" si="15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12"/>
        <v>0</v>
      </c>
      <c r="I191" s="41"/>
      <c r="J191" s="41"/>
      <c r="K191" s="57">
        <f t="shared" si="13"/>
        <v>0</v>
      </c>
      <c r="L191" s="7"/>
      <c r="M191" s="45" t="str">
        <f t="shared" si="14"/>
        <v>Није положио(ла)</v>
      </c>
      <c r="N191" s="10">
        <f t="shared" si="15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12"/>
        <v>0</v>
      </c>
      <c r="I192" s="41"/>
      <c r="J192" s="41"/>
      <c r="K192" s="57">
        <f t="shared" si="13"/>
        <v>0</v>
      </c>
      <c r="L192" s="7"/>
      <c r="M192" s="45" t="str">
        <f t="shared" si="14"/>
        <v>Није положио(ла)</v>
      </c>
      <c r="N192" s="10">
        <f t="shared" si="15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12"/>
        <v>0</v>
      </c>
      <c r="I193" s="41"/>
      <c r="J193" s="41"/>
      <c r="K193" s="57">
        <f t="shared" si="13"/>
        <v>0</v>
      </c>
      <c r="L193" s="7"/>
      <c r="M193" s="45" t="str">
        <f t="shared" si="14"/>
        <v>Није положио(ла)</v>
      </c>
      <c r="N193" s="10">
        <f t="shared" si="15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12"/>
        <v>0</v>
      </c>
      <c r="I194" s="41"/>
      <c r="J194" s="41"/>
      <c r="K194" s="57">
        <f t="shared" si="13"/>
        <v>0</v>
      </c>
      <c r="L194" s="7"/>
      <c r="M194" s="45" t="str">
        <f t="shared" si="14"/>
        <v>Није положио(ла)</v>
      </c>
      <c r="N194" s="10">
        <f t="shared" si="15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12"/>
        <v>0</v>
      </c>
      <c r="I195" s="41"/>
      <c r="J195" s="41"/>
      <c r="K195" s="57">
        <f t="shared" si="13"/>
        <v>0</v>
      </c>
      <c r="L195" s="7"/>
      <c r="M195" s="45" t="str">
        <f t="shared" si="14"/>
        <v>Није положио(ла)</v>
      </c>
      <c r="N195" s="10">
        <f t="shared" si="15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12"/>
        <v>0</v>
      </c>
      <c r="I196" s="41"/>
      <c r="J196" s="41"/>
      <c r="K196" s="57">
        <f t="shared" si="13"/>
        <v>0</v>
      </c>
      <c r="L196" s="7"/>
      <c r="M196" s="45" t="str">
        <f t="shared" si="14"/>
        <v>Није положио(ла)</v>
      </c>
      <c r="N196" s="10">
        <f t="shared" si="15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12"/>
        <v>0</v>
      </c>
      <c r="I197" s="41"/>
      <c r="J197" s="41"/>
      <c r="K197" s="57">
        <f t="shared" si="13"/>
        <v>0</v>
      </c>
      <c r="L197" s="7"/>
      <c r="M197" s="45" t="str">
        <f t="shared" si="14"/>
        <v>Није положио(ла)</v>
      </c>
      <c r="N197" s="10">
        <f t="shared" si="15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12"/>
        <v>0</v>
      </c>
      <c r="I198" s="41"/>
      <c r="J198" s="41"/>
      <c r="K198" s="57">
        <f t="shared" si="13"/>
        <v>0</v>
      </c>
      <c r="L198" s="7"/>
      <c r="M198" s="45" t="str">
        <f t="shared" si="14"/>
        <v>Није положио(ла)</v>
      </c>
      <c r="N198" s="10">
        <f t="shared" si="15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12"/>
        <v>0</v>
      </c>
      <c r="I199" s="41"/>
      <c r="J199" s="41"/>
      <c r="K199" s="57">
        <f t="shared" si="13"/>
        <v>0</v>
      </c>
      <c r="L199" s="7"/>
      <c r="M199" s="45" t="str">
        <f t="shared" si="14"/>
        <v>Није положио(ла)</v>
      </c>
      <c r="N199" s="10">
        <f t="shared" si="15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12"/>
        <v>0</v>
      </c>
      <c r="I200" s="41"/>
      <c r="J200" s="41"/>
      <c r="K200" s="57">
        <f t="shared" si="13"/>
        <v>0</v>
      </c>
      <c r="L200" s="7"/>
      <c r="M200" s="45" t="str">
        <f t="shared" si="14"/>
        <v>Није положио(ла)</v>
      </c>
      <c r="N200" s="10">
        <f t="shared" si="15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6">SUM(H201,I201,J201)</f>
        <v>0</v>
      </c>
      <c r="L201" s="7"/>
      <c r="M201" s="45" t="str">
        <f t="shared" ref="M201:M210" si="17">IF(K201&gt;50.499,K201,"Није положио(ла)")</f>
        <v>Није положио(ла)</v>
      </c>
      <c r="N201" s="10">
        <f t="shared" ref="N201:N210" si="18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6"/>
        <v>0</v>
      </c>
      <c r="L202" s="7"/>
      <c r="M202" s="45" t="str">
        <f t="shared" si="17"/>
        <v>Није положио(ла)</v>
      </c>
      <c r="N202" s="10">
        <f t="shared" si="18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6"/>
        <v>0</v>
      </c>
      <c r="L203" s="7"/>
      <c r="M203" s="45" t="str">
        <f t="shared" si="17"/>
        <v>Није положио(ла)</v>
      </c>
      <c r="N203" s="10">
        <f t="shared" si="18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6"/>
        <v>0</v>
      </c>
      <c r="L204" s="7"/>
      <c r="M204" s="45" t="str">
        <f t="shared" si="17"/>
        <v>Није положио(ла)</v>
      </c>
      <c r="N204" s="10">
        <f t="shared" si="18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9">SUM(C205:G205)</f>
        <v>0</v>
      </c>
      <c r="I205" s="41"/>
      <c r="J205" s="41"/>
      <c r="K205" s="57">
        <f t="shared" si="16"/>
        <v>0</v>
      </c>
      <c r="L205" s="7"/>
      <c r="M205" s="45" t="str">
        <f t="shared" si="17"/>
        <v>Није положио(ла)</v>
      </c>
      <c r="N205" s="10">
        <f t="shared" si="18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9"/>
        <v>0</v>
      </c>
      <c r="I206" s="41"/>
      <c r="J206" s="41"/>
      <c r="K206" s="57">
        <f t="shared" si="16"/>
        <v>0</v>
      </c>
      <c r="L206" s="7"/>
      <c r="M206" s="45" t="str">
        <f t="shared" si="17"/>
        <v>Није положио(ла)</v>
      </c>
      <c r="N206" s="10">
        <f t="shared" si="18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9"/>
        <v>0</v>
      </c>
      <c r="I207" s="41"/>
      <c r="J207" s="41"/>
      <c r="K207" s="57">
        <f t="shared" si="16"/>
        <v>0</v>
      </c>
      <c r="L207" s="7"/>
      <c r="M207" s="45" t="str">
        <f t="shared" si="17"/>
        <v>Није положио(ла)</v>
      </c>
      <c r="N207" s="10">
        <f t="shared" si="18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9"/>
        <v>0</v>
      </c>
      <c r="I208" s="41"/>
      <c r="J208" s="41"/>
      <c r="K208" s="57">
        <f t="shared" si="16"/>
        <v>0</v>
      </c>
      <c r="L208" s="7"/>
      <c r="M208" s="45" t="str">
        <f t="shared" si="17"/>
        <v>Није положио(ла)</v>
      </c>
      <c r="N208" s="10">
        <f t="shared" si="18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9"/>
        <v>0</v>
      </c>
      <c r="I209" s="33"/>
      <c r="J209" s="33"/>
      <c r="K209" s="57">
        <f>SUM(H209,I209,J209)</f>
        <v>0</v>
      </c>
      <c r="L209" s="7"/>
      <c r="M209" s="45" t="str">
        <f t="shared" si="17"/>
        <v>Није положио(ла)</v>
      </c>
      <c r="N209" s="10">
        <f t="shared" si="18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9"/>
        <v>0</v>
      </c>
      <c r="I210" s="37"/>
      <c r="J210" s="37"/>
      <c r="K210" s="58">
        <f>SUM(H210,I210,J210)</f>
        <v>0</v>
      </c>
      <c r="L210" s="8"/>
      <c r="M210" s="45" t="str">
        <f t="shared" si="17"/>
        <v>Није положио(ла)</v>
      </c>
      <c r="N210" s="10">
        <f t="shared" si="18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2020-08-13T09:37:07Z</dcterms:modified>
</cp:coreProperties>
</file>