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30" windowHeight="10815" activeTab="0"/>
  </bookViews>
  <sheets>
    <sheet name="Поени" sheetId="1" r:id="rId1"/>
  </sheets>
  <definedNames>
    <definedName name="_xlnm.Print_Area" localSheetId="0">'Поени'!$A$5:$N$123</definedName>
  </definedNames>
  <calcPr fullCalcOnLoad="1"/>
</workbook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<sst xmlns="http://schemas.openxmlformats.org/spreadsheetml/2006/main" count="22" uniqueCount="22">
  <si>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</si>
  <si>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</si>
  <si>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</si>
  <si>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</si>
  <si>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</si>
  <si>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</si>
  <si>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</si>
  <si>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</si>
  <si>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</si>
  <si>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</si>
  <si>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</si>
  <si>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</si>
  <si>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</si>
  <si>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</si>
  <si>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</si>
  <si>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</si>
  <si>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</si>
  <si>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</si>
  <si>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</si>
  <si>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 - трећа година</t>
  </si>
  <si>
    <t>Здравствена нега у онкологији и палијативна здравствена нега</t>
  </si>
  <si>
    <t>2018/2019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</si>
</sst>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1" fillId="33" borderId="11" xfId="0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/>
      <protection/>
    </xf>
    <xf numFmtId="2" fontId="42" fillId="0" borderId="12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2" fontId="42" fillId="0" borderId="14" xfId="0" applyNumberFormat="1" applyFont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left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2" fillId="34" borderId="19" xfId="0" applyFont="1" applyFill="1" applyBorder="1" applyAlignment="1" applyProtection="1">
      <alignment horizontal="center" vertical="center" wrapText="1"/>
      <protection/>
    </xf>
    <xf numFmtId="0" fontId="42" fillId="35" borderId="20" xfId="0" applyFont="1" applyFill="1" applyBorder="1" applyAlignment="1" applyProtection="1">
      <alignment horizontal="center" vertical="center" wrapText="1"/>
      <protection/>
    </xf>
    <xf numFmtId="0" fontId="44" fillId="36" borderId="19" xfId="0" applyFont="1" applyFill="1" applyBorder="1" applyAlignment="1" applyProtection="1">
      <alignment horizontal="center" vertical="center" textRotation="90" wrapText="1"/>
      <protection/>
    </xf>
    <xf numFmtId="0" fontId="44" fillId="37" borderId="20" xfId="0" applyFont="1" applyFill="1" applyBorder="1" applyAlignment="1" applyProtection="1">
      <alignment horizontal="center" vertical="center" textRotation="90" wrapText="1"/>
      <protection/>
    </xf>
    <xf numFmtId="0" fontId="44" fillId="38" borderId="21" xfId="0" applyFont="1" applyFill="1" applyBorder="1" applyAlignment="1" applyProtection="1">
      <alignment horizontal="center" vertical="center" textRotation="90" wrapText="1"/>
      <protection/>
    </xf>
    <xf numFmtId="0" fontId="45" fillId="0" borderId="22" xfId="0" applyFont="1" applyBorder="1" applyAlignment="1" applyProtection="1">
      <alignment horizontal="center" vertical="top" wrapText="1"/>
      <protection/>
    </xf>
    <xf numFmtId="0" fontId="45" fillId="0" borderId="23" xfId="0" applyFont="1" applyBorder="1" applyAlignment="1" applyProtection="1">
      <alignment horizontal="center" vertical="top" wrapText="1"/>
      <protection/>
    </xf>
    <xf numFmtId="0" fontId="45" fillId="0" borderId="24" xfId="0" applyFont="1" applyBorder="1" applyAlignment="1" applyProtection="1">
      <alignment horizontal="center" vertical="top" wrapText="1"/>
      <protection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18" xfId="0" applyFont="1" applyBorder="1" applyAlignment="1" applyProtection="1">
      <alignment horizontal="left" vertical="center"/>
      <protection locked="0"/>
    </xf>
    <xf numFmtId="0" fontId="46" fillId="0" borderId="13" xfId="0" applyFont="1" applyBorder="1" applyAlignment="1">
      <alignment vertical="top" wrapText="1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2" fontId="41" fillId="0" borderId="13" xfId="0" applyNumberFormat="1" applyFont="1" applyBorder="1" applyAlignment="1" applyProtection="1">
      <alignment horizontal="center" vertical="center"/>
      <protection locked="0"/>
    </xf>
    <xf numFmtId="2" fontId="46" fillId="0" borderId="13" xfId="0" applyNumberFormat="1" applyFont="1" applyBorder="1" applyAlignment="1" applyProtection="1">
      <alignment horizontal="center" vertical="center"/>
      <protection locked="0"/>
    </xf>
    <xf numFmtId="2" fontId="41" fillId="33" borderId="13" xfId="0" applyNumberFormat="1" applyFont="1" applyFill="1" applyBorder="1" applyAlignment="1" applyProtection="1">
      <alignment horizontal="center" vertical="center"/>
      <protection locked="0"/>
    </xf>
    <xf numFmtId="2" fontId="46" fillId="33" borderId="13" xfId="0" applyNumberFormat="1" applyFont="1" applyFill="1" applyBorder="1" applyAlignment="1" applyProtection="1">
      <alignment horizontal="center" vertical="center"/>
      <protection locked="0"/>
    </xf>
    <xf numFmtId="2" fontId="41" fillId="0" borderId="14" xfId="0" applyNumberFormat="1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/>
    </xf>
    <xf numFmtId="0" fontId="41" fillId="0" borderId="28" xfId="0" applyFont="1" applyBorder="1" applyAlignment="1" applyProtection="1">
      <alignment horizontal="center" vertical="center"/>
      <protection/>
    </xf>
    <xf numFmtId="0" fontId="41" fillId="0" borderId="29" xfId="0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 locked="0"/>
    </xf>
    <xf numFmtId="2" fontId="42" fillId="33" borderId="13" xfId="0" applyNumberFormat="1" applyFont="1" applyFill="1" applyBorder="1" applyAlignment="1" applyProtection="1">
      <alignment horizontal="center" vertical="center"/>
      <protection locked="0"/>
    </xf>
    <xf numFmtId="0" fontId="44" fillId="39" borderId="21" xfId="0" applyFont="1" applyFill="1" applyBorder="1" applyAlignment="1" applyProtection="1">
      <alignment horizontal="center" vertical="center" wrapText="1"/>
      <protection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 applyProtection="1">
      <alignment horizontal="center" vertical="center" wrapText="1"/>
      <protection/>
    </xf>
    <xf numFmtId="2" fontId="43" fillId="0" borderId="26" xfId="0" applyNumberFormat="1" applyFont="1" applyBorder="1" applyAlignment="1" applyProtection="1">
      <alignment horizontal="left" vertical="center"/>
      <protection locked="0"/>
    </xf>
    <xf numFmtId="2" fontId="41" fillId="0" borderId="11" xfId="0" applyNumberFormat="1" applyFont="1" applyBorder="1" applyAlignment="1" applyProtection="1">
      <alignment horizontal="center" vertical="center"/>
      <protection locked="0"/>
    </xf>
    <xf numFmtId="1" fontId="43" fillId="0" borderId="26" xfId="0" applyNumberFormat="1" applyFont="1" applyBorder="1" applyAlignment="1" applyProtection="1">
      <alignment horizontal="left" vertical="center"/>
      <protection locked="0"/>
    </xf>
    <xf numFmtId="1" fontId="41" fillId="0" borderId="30" xfId="0" applyNumberFormat="1" applyFont="1" applyBorder="1" applyAlignment="1" applyProtection="1">
      <alignment horizontal="center" vertical="center"/>
      <protection/>
    </xf>
    <xf numFmtId="1" fontId="44" fillId="40" borderId="31" xfId="0" applyNumberFormat="1" applyFont="1" applyFill="1" applyBorder="1" applyAlignment="1" applyProtection="1">
      <alignment horizontal="center" vertical="center" wrapText="1"/>
      <protection/>
    </xf>
    <xf numFmtId="1" fontId="41" fillId="0" borderId="11" xfId="0" applyNumberFormat="1" applyFont="1" applyBorder="1" applyAlignment="1" applyProtection="1">
      <alignment horizontal="center" vertical="center"/>
      <protection locked="0"/>
    </xf>
    <xf numFmtId="2" fontId="42" fillId="0" borderId="25" xfId="0" applyNumberFormat="1" applyFont="1" applyBorder="1" applyAlignment="1" applyProtection="1">
      <alignment horizontal="center" vertical="center"/>
      <protection/>
    </xf>
    <xf numFmtId="2" fontId="44" fillId="41" borderId="29" xfId="0" applyNumberFormat="1" applyFont="1" applyFill="1" applyBorder="1" applyAlignment="1" applyProtection="1">
      <alignment horizontal="center" vertical="center" textRotation="90" wrapText="1"/>
      <protection/>
    </xf>
    <xf numFmtId="1" fontId="41" fillId="0" borderId="29" xfId="0" applyNumberFormat="1" applyFont="1" applyBorder="1" applyAlignment="1" applyProtection="1">
      <alignment horizontal="center" vertical="center"/>
      <protection/>
    </xf>
    <xf numFmtId="1" fontId="44" fillId="42" borderId="20" xfId="0" applyNumberFormat="1" applyFont="1" applyFill="1" applyBorder="1" applyAlignment="1" applyProtection="1">
      <alignment horizontal="center" vertical="center" textRotation="90" wrapText="1"/>
      <protection/>
    </xf>
    <xf numFmtId="1" fontId="42" fillId="0" borderId="12" xfId="0" applyNumberFormat="1" applyFont="1" applyBorder="1" applyAlignment="1" applyProtection="1">
      <alignment horizontal="center" vertical="center"/>
      <protection/>
    </xf>
    <xf numFmtId="1" fontId="42" fillId="0" borderId="13" xfId="0" applyNumberFormat="1" applyFont="1" applyBorder="1" applyAlignment="1" applyProtection="1">
      <alignment horizontal="center" vertical="center"/>
      <protection/>
    </xf>
    <xf numFmtId="1" fontId="42" fillId="0" borderId="14" xfId="0" applyNumberFormat="1" applyFont="1" applyBorder="1" applyAlignment="1" applyProtection="1">
      <alignment horizontal="center" vertical="center"/>
      <protection/>
    </xf>
    <xf numFmtId="0" fontId="46" fillId="0" borderId="32" xfId="0" applyFont="1" applyBorder="1" applyAlignment="1">
      <alignment vertical="top" wrapText="1"/>
    </xf>
    <xf numFmtId="0" fontId="46" fillId="0" borderId="33" xfId="0" applyFont="1" applyBorder="1" applyAlignment="1">
      <alignment wrapText="1"/>
    </xf>
    <xf numFmtId="0" fontId="46" fillId="0" borderId="32" xfId="0" applyFont="1" applyBorder="1" applyAlignment="1">
      <alignment wrapText="1"/>
    </xf>
    <xf numFmtId="0" fontId="42" fillId="0" borderId="34" xfId="0" applyFont="1" applyBorder="1" applyAlignment="1" applyProtection="1">
      <alignment horizontal="center" vertical="center"/>
      <protection/>
    </xf>
    <xf numFmtId="0" fontId="42" fillId="0" borderId="29" xfId="0" applyFont="1" applyBorder="1" applyAlignment="1" applyProtection="1">
      <alignment horizontal="center"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26" xfId="0" applyFont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0" fontId="42" fillId="0" borderId="35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 applyProtection="1">
      <alignment horizontal="left" vertical="center"/>
      <protection/>
    </xf>
    <xf numFmtId="0" fontId="43" fillId="0" borderId="26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zoomScalePageLayoutView="0" workbookViewId="0" topLeftCell="A1">
      <pane ySplit="7" topLeftCell="A47" activePane="bottomLeft" state="frozen"/>
      <selection pane="topLeft" activeCell="A1" sqref="A1"/>
      <selection pane="bottomLeft" activeCell="C7" sqref="C1:C16384"/>
    </sheetView>
  </sheetViews>
  <sheetFormatPr defaultColWidth="9.140625" defaultRowHeight="15"/>
  <cols>
    <col min="1" max="1" width="9.140625" style="5" customWidth="1"/>
    <col min="2" max="2" width="11.00390625" style="2" customWidth="1"/>
    <col min="3" max="4" width="6.851562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1875" style="2" customWidth="1"/>
    <col min="13" max="13" width="17.8515625" style="51" customWidth="1"/>
    <col min="14" max="16384" width="9.140625" style="2" customWidth="1"/>
  </cols>
  <sheetData>
    <row r="1" spans="1:15" ht="54.75" customHeight="1" thickBo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</row>
    <row r="2" spans="1:15" ht="26.25" customHeight="1" thickBot="1">
      <c r="A2" s="70" t="s">
        <v>14</v>
      </c>
      <c r="B2" s="70"/>
      <c r="C2" s="27" t="s">
        <v>21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0" t="s">
        <v>17</v>
      </c>
      <c r="B3" s="70"/>
      <c r="C3" s="27">
        <v>6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9" t="s">
        <v>2</v>
      </c>
      <c r="B4" s="70"/>
      <c r="C4" s="65" t="s">
        <v>20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1"/>
    </row>
    <row r="5" spans="1:15" ht="34.5" customHeight="1" thickBot="1">
      <c r="A5" s="69" t="s">
        <v>9</v>
      </c>
      <c r="B5" s="70"/>
      <c r="C5" s="65" t="s">
        <v>19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"/>
    </row>
    <row r="6" spans="1:15" ht="34.5" customHeight="1" thickBot="1">
      <c r="A6" s="14"/>
      <c r="B6" s="15"/>
      <c r="C6" s="62" t="s">
        <v>15</v>
      </c>
      <c r="D6" s="63"/>
      <c r="E6" s="63"/>
      <c r="F6" s="63"/>
      <c r="G6" s="64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60">
        <v>1122</v>
      </c>
      <c r="C8" s="31">
        <v>5</v>
      </c>
      <c r="D8" s="31">
        <v>10</v>
      </c>
      <c r="E8" s="32">
        <v>10</v>
      </c>
      <c r="F8" s="31">
        <v>5.5</v>
      </c>
      <c r="G8" s="31"/>
      <c r="H8" s="9">
        <f>SUM(C8:G8)</f>
        <v>30.5</v>
      </c>
      <c r="I8" s="44"/>
      <c r="J8" s="44"/>
      <c r="K8" s="56">
        <f>SUM(H8,I8,J8)</f>
        <v>30.5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1">
        <v>1469</v>
      </c>
      <c r="C9" s="33">
        <v>10</v>
      </c>
      <c r="D9" s="33">
        <v>10</v>
      </c>
      <c r="E9" s="34">
        <v>10</v>
      </c>
      <c r="F9" s="33">
        <v>3</v>
      </c>
      <c r="G9" s="33"/>
      <c r="H9" s="11">
        <f aca="true" t="shared" si="0" ref="H9:H72">SUM(C9:G9)</f>
        <v>33</v>
      </c>
      <c r="I9" s="41"/>
      <c r="J9" s="41"/>
      <c r="K9" s="57">
        <f aca="true" t="shared" si="1" ref="K9:K72">SUM(H9,I9,J9)</f>
        <v>33</v>
      </c>
      <c r="L9" s="7"/>
      <c r="M9" s="45" t="str">
        <f aca="true" t="shared" si="2" ref="M9:M72">IF(K9&gt;50.499,K9,"Није положио(ла)")</f>
        <v>Није положио(ла)</v>
      </c>
      <c r="N9" s="10">
        <f aca="true" t="shared" si="3" ref="N9:N7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1">
        <v>1697</v>
      </c>
      <c r="C10" s="33">
        <v>9</v>
      </c>
      <c r="D10" s="33">
        <v>10</v>
      </c>
      <c r="E10" s="34">
        <v>10</v>
      </c>
      <c r="F10" s="33">
        <v>4</v>
      </c>
      <c r="G10" s="33"/>
      <c r="H10" s="11">
        <f t="shared" si="0"/>
        <v>33</v>
      </c>
      <c r="I10" s="41"/>
      <c r="J10" s="41"/>
      <c r="K10" s="57">
        <f t="shared" si="1"/>
        <v>33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1">
        <v>2085</v>
      </c>
      <c r="C11" s="35">
        <v>10</v>
      </c>
      <c r="D11" s="35">
        <v>10</v>
      </c>
      <c r="E11" s="36">
        <v>10</v>
      </c>
      <c r="F11" s="35">
        <v>4.5</v>
      </c>
      <c r="G11" s="35"/>
      <c r="H11" s="11">
        <f t="shared" si="0"/>
        <v>34.5</v>
      </c>
      <c r="I11" s="42"/>
      <c r="J11" s="42"/>
      <c r="K11" s="57">
        <f t="shared" si="1"/>
        <v>34.5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1">
        <v>2090</v>
      </c>
      <c r="C12" s="33">
        <v>9</v>
      </c>
      <c r="D12" s="33">
        <v>10</v>
      </c>
      <c r="E12" s="34">
        <v>10</v>
      </c>
      <c r="F12" s="33">
        <v>3.5</v>
      </c>
      <c r="G12" s="33"/>
      <c r="H12" s="11">
        <f t="shared" si="0"/>
        <v>32.5</v>
      </c>
      <c r="I12" s="41"/>
      <c r="J12" s="41"/>
      <c r="K12" s="57">
        <f t="shared" si="1"/>
        <v>32.5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1">
        <v>2097</v>
      </c>
      <c r="C13" s="33">
        <v>9</v>
      </c>
      <c r="D13" s="33">
        <v>10</v>
      </c>
      <c r="E13" s="34">
        <v>10</v>
      </c>
      <c r="F13" s="33">
        <v>5.5</v>
      </c>
      <c r="G13" s="33"/>
      <c r="H13" s="11">
        <f t="shared" si="0"/>
        <v>34.5</v>
      </c>
      <c r="I13" s="41"/>
      <c r="J13" s="41"/>
      <c r="K13" s="57">
        <f t="shared" si="1"/>
        <v>34.5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1">
        <v>2121</v>
      </c>
      <c r="C14" s="33">
        <v>10</v>
      </c>
      <c r="D14" s="33">
        <v>10</v>
      </c>
      <c r="E14" s="34">
        <v>10</v>
      </c>
      <c r="F14" s="33">
        <v>4</v>
      </c>
      <c r="G14" s="33"/>
      <c r="H14" s="11">
        <f t="shared" si="0"/>
        <v>34</v>
      </c>
      <c r="I14" s="41"/>
      <c r="J14" s="41"/>
      <c r="K14" s="57">
        <f t="shared" si="1"/>
        <v>34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1">
        <v>2122</v>
      </c>
      <c r="C15" s="33">
        <v>10</v>
      </c>
      <c r="D15" s="33">
        <v>10</v>
      </c>
      <c r="E15" s="34">
        <v>10</v>
      </c>
      <c r="F15" s="33">
        <v>3</v>
      </c>
      <c r="G15" s="33"/>
      <c r="H15" s="11">
        <f t="shared" si="0"/>
        <v>33</v>
      </c>
      <c r="I15" s="41"/>
      <c r="J15" s="41"/>
      <c r="K15" s="57">
        <f t="shared" si="1"/>
        <v>33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1">
        <v>2131</v>
      </c>
      <c r="C16" s="33">
        <v>10</v>
      </c>
      <c r="D16" s="33">
        <v>10</v>
      </c>
      <c r="E16" s="34">
        <v>10</v>
      </c>
      <c r="F16" s="33">
        <v>4.5</v>
      </c>
      <c r="G16" s="33"/>
      <c r="H16" s="11">
        <f t="shared" si="0"/>
        <v>34.5</v>
      </c>
      <c r="I16" s="41"/>
      <c r="J16" s="41"/>
      <c r="K16" s="57">
        <f t="shared" si="1"/>
        <v>34.5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1">
        <v>2134</v>
      </c>
      <c r="C17" s="33">
        <v>7</v>
      </c>
      <c r="D17" s="33">
        <v>10</v>
      </c>
      <c r="E17" s="34">
        <v>10</v>
      </c>
      <c r="F17" s="33"/>
      <c r="G17" s="33"/>
      <c r="H17" s="11">
        <f t="shared" si="0"/>
        <v>27</v>
      </c>
      <c r="I17" s="41"/>
      <c r="J17" s="41"/>
      <c r="K17" s="57">
        <f t="shared" si="1"/>
        <v>27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1">
        <v>2136</v>
      </c>
      <c r="C18" s="33">
        <v>10</v>
      </c>
      <c r="D18" s="33">
        <v>10</v>
      </c>
      <c r="E18" s="34">
        <v>10</v>
      </c>
      <c r="F18" s="33">
        <v>4.5</v>
      </c>
      <c r="G18" s="33"/>
      <c r="H18" s="11">
        <f t="shared" si="0"/>
        <v>34.5</v>
      </c>
      <c r="I18" s="41"/>
      <c r="J18" s="41"/>
      <c r="K18" s="57">
        <f t="shared" si="1"/>
        <v>34.5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1">
        <v>2151</v>
      </c>
      <c r="C19" s="33">
        <v>10</v>
      </c>
      <c r="D19" s="33">
        <v>10</v>
      </c>
      <c r="E19" s="34">
        <v>10</v>
      </c>
      <c r="F19" s="33">
        <v>8.5</v>
      </c>
      <c r="G19" s="33"/>
      <c r="H19" s="11">
        <f t="shared" si="0"/>
        <v>38.5</v>
      </c>
      <c r="I19" s="41"/>
      <c r="J19" s="41"/>
      <c r="K19" s="57">
        <f t="shared" si="1"/>
        <v>38.5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1">
        <v>2161</v>
      </c>
      <c r="C20" s="33">
        <v>10</v>
      </c>
      <c r="D20" s="33">
        <v>10</v>
      </c>
      <c r="E20" s="34">
        <v>10</v>
      </c>
      <c r="F20" s="33">
        <v>6</v>
      </c>
      <c r="G20" s="33"/>
      <c r="H20" s="11">
        <f t="shared" si="0"/>
        <v>36</v>
      </c>
      <c r="I20" s="41"/>
      <c r="J20" s="41"/>
      <c r="K20" s="57">
        <f t="shared" si="1"/>
        <v>36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1">
        <v>2167</v>
      </c>
      <c r="C21" s="33">
        <v>8</v>
      </c>
      <c r="D21" s="33">
        <v>10</v>
      </c>
      <c r="E21" s="34">
        <v>10</v>
      </c>
      <c r="F21" s="33">
        <v>6.5</v>
      </c>
      <c r="G21" s="33"/>
      <c r="H21" s="11">
        <f t="shared" si="0"/>
        <v>34.5</v>
      </c>
      <c r="I21" s="41"/>
      <c r="J21" s="41"/>
      <c r="K21" s="57">
        <f t="shared" si="1"/>
        <v>34.5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1">
        <v>2172</v>
      </c>
      <c r="C22" s="33">
        <v>8</v>
      </c>
      <c r="D22" s="33">
        <v>9</v>
      </c>
      <c r="E22" s="34">
        <v>10</v>
      </c>
      <c r="F22" s="33">
        <v>4.5</v>
      </c>
      <c r="G22" s="33"/>
      <c r="H22" s="11">
        <f t="shared" si="0"/>
        <v>31.5</v>
      </c>
      <c r="I22" s="41"/>
      <c r="J22" s="41"/>
      <c r="K22" s="57">
        <f t="shared" si="1"/>
        <v>31.5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1">
        <v>2173</v>
      </c>
      <c r="C23" s="33">
        <v>10</v>
      </c>
      <c r="D23" s="33">
        <v>10</v>
      </c>
      <c r="E23" s="34">
        <v>10</v>
      </c>
      <c r="F23" s="33">
        <v>3.5</v>
      </c>
      <c r="G23" s="33"/>
      <c r="H23" s="11">
        <f t="shared" si="0"/>
        <v>33.5</v>
      </c>
      <c r="I23" s="41"/>
      <c r="J23" s="41"/>
      <c r="K23" s="57">
        <f t="shared" si="1"/>
        <v>33.5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1">
        <v>2178</v>
      </c>
      <c r="C24" s="33">
        <v>9</v>
      </c>
      <c r="D24" s="33">
        <v>10</v>
      </c>
      <c r="E24" s="34">
        <v>10</v>
      </c>
      <c r="F24" s="33">
        <v>6.5</v>
      </c>
      <c r="G24" s="33"/>
      <c r="H24" s="11">
        <f t="shared" si="0"/>
        <v>35.5</v>
      </c>
      <c r="I24" s="41"/>
      <c r="J24" s="41"/>
      <c r="K24" s="57">
        <f t="shared" si="1"/>
        <v>35.5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1">
        <v>2233</v>
      </c>
      <c r="C25" s="33">
        <v>9</v>
      </c>
      <c r="D25" s="33">
        <v>10</v>
      </c>
      <c r="E25" s="34">
        <v>10</v>
      </c>
      <c r="F25" s="33">
        <v>6</v>
      </c>
      <c r="G25" s="33"/>
      <c r="H25" s="11">
        <f t="shared" si="0"/>
        <v>35</v>
      </c>
      <c r="I25" s="41"/>
      <c r="J25" s="41"/>
      <c r="K25" s="57">
        <f t="shared" si="1"/>
        <v>35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1">
        <v>2242</v>
      </c>
      <c r="C26" s="33">
        <v>8</v>
      </c>
      <c r="D26" s="33">
        <v>9</v>
      </c>
      <c r="E26" s="34">
        <v>9</v>
      </c>
      <c r="F26" s="33">
        <v>3</v>
      </c>
      <c r="G26" s="33"/>
      <c r="H26" s="11">
        <f t="shared" si="0"/>
        <v>29</v>
      </c>
      <c r="I26" s="41"/>
      <c r="J26" s="41"/>
      <c r="K26" s="57">
        <f t="shared" si="1"/>
        <v>29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1">
        <v>2247</v>
      </c>
      <c r="C27" s="33">
        <v>10</v>
      </c>
      <c r="D27" s="33">
        <v>10</v>
      </c>
      <c r="E27" s="34">
        <v>10</v>
      </c>
      <c r="F27" s="33">
        <v>7.5</v>
      </c>
      <c r="G27" s="33"/>
      <c r="H27" s="11">
        <f t="shared" si="0"/>
        <v>37.5</v>
      </c>
      <c r="I27" s="41"/>
      <c r="J27" s="41"/>
      <c r="K27" s="57">
        <f t="shared" si="1"/>
        <v>37.5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1">
        <v>2248</v>
      </c>
      <c r="C28" s="33">
        <v>10</v>
      </c>
      <c r="D28" s="33">
        <v>10</v>
      </c>
      <c r="E28" s="34">
        <v>10</v>
      </c>
      <c r="F28" s="33">
        <v>4.5</v>
      </c>
      <c r="G28" s="33"/>
      <c r="H28" s="11">
        <f t="shared" si="0"/>
        <v>34.5</v>
      </c>
      <c r="I28" s="41"/>
      <c r="J28" s="41"/>
      <c r="K28" s="57">
        <f t="shared" si="1"/>
        <v>34.5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1">
        <v>2253</v>
      </c>
      <c r="C29" s="33">
        <v>10</v>
      </c>
      <c r="D29" s="33">
        <v>10</v>
      </c>
      <c r="E29" s="34">
        <v>10</v>
      </c>
      <c r="F29" s="33">
        <v>9</v>
      </c>
      <c r="G29" s="33"/>
      <c r="H29" s="11">
        <f t="shared" si="0"/>
        <v>39</v>
      </c>
      <c r="I29" s="41"/>
      <c r="J29" s="41"/>
      <c r="K29" s="57">
        <f t="shared" si="1"/>
        <v>39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1">
        <v>2259</v>
      </c>
      <c r="C30" s="33">
        <v>7</v>
      </c>
      <c r="D30" s="33">
        <v>10</v>
      </c>
      <c r="E30" s="34">
        <v>10</v>
      </c>
      <c r="F30" s="33">
        <v>5</v>
      </c>
      <c r="G30" s="33"/>
      <c r="H30" s="11">
        <f t="shared" si="0"/>
        <v>32</v>
      </c>
      <c r="I30" s="41"/>
      <c r="J30" s="41"/>
      <c r="K30" s="57">
        <f t="shared" si="1"/>
        <v>32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1">
        <v>2268</v>
      </c>
      <c r="C31" s="33">
        <v>8</v>
      </c>
      <c r="D31" s="33">
        <v>9</v>
      </c>
      <c r="E31" s="34">
        <v>9</v>
      </c>
      <c r="F31" s="33"/>
      <c r="G31" s="33"/>
      <c r="H31" s="11">
        <f t="shared" si="0"/>
        <v>26</v>
      </c>
      <c r="I31" s="41"/>
      <c r="J31" s="41"/>
      <c r="K31" s="57">
        <f t="shared" si="1"/>
        <v>26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1">
        <v>2280</v>
      </c>
      <c r="C32" s="33">
        <v>8</v>
      </c>
      <c r="D32" s="33">
        <v>9</v>
      </c>
      <c r="E32" s="34">
        <v>9</v>
      </c>
      <c r="F32" s="33"/>
      <c r="G32" s="33"/>
      <c r="H32" s="11">
        <f t="shared" si="0"/>
        <v>26</v>
      </c>
      <c r="I32" s="41"/>
      <c r="J32" s="41"/>
      <c r="K32" s="57">
        <f t="shared" si="1"/>
        <v>26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1">
        <v>2292</v>
      </c>
      <c r="C33" s="33">
        <v>7</v>
      </c>
      <c r="D33" s="33">
        <v>9</v>
      </c>
      <c r="E33" s="34">
        <v>9</v>
      </c>
      <c r="F33" s="33"/>
      <c r="G33" s="33"/>
      <c r="H33" s="11">
        <f t="shared" si="0"/>
        <v>25</v>
      </c>
      <c r="I33" s="41"/>
      <c r="J33" s="41"/>
      <c r="K33" s="57">
        <f t="shared" si="1"/>
        <v>25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1">
        <v>2324</v>
      </c>
      <c r="C34" s="33">
        <v>8</v>
      </c>
      <c r="D34" s="33">
        <v>9</v>
      </c>
      <c r="E34" s="34">
        <v>10</v>
      </c>
      <c r="F34" s="33">
        <v>4.5</v>
      </c>
      <c r="G34" s="33"/>
      <c r="H34" s="11">
        <f t="shared" si="0"/>
        <v>31.5</v>
      </c>
      <c r="I34" s="41"/>
      <c r="J34" s="41"/>
      <c r="K34" s="57">
        <f t="shared" si="1"/>
        <v>31.5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1">
        <v>2374</v>
      </c>
      <c r="C35" s="33">
        <v>10</v>
      </c>
      <c r="D35" s="33">
        <v>10</v>
      </c>
      <c r="E35" s="34">
        <v>10</v>
      </c>
      <c r="F35" s="33">
        <v>6.5</v>
      </c>
      <c r="G35" s="33"/>
      <c r="H35" s="11">
        <f t="shared" si="0"/>
        <v>36.5</v>
      </c>
      <c r="I35" s="41"/>
      <c r="J35" s="41"/>
      <c r="K35" s="57">
        <f t="shared" si="1"/>
        <v>36.5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1">
        <v>2383</v>
      </c>
      <c r="C36" s="33">
        <v>10</v>
      </c>
      <c r="D36" s="33">
        <v>10</v>
      </c>
      <c r="E36" s="34">
        <v>10</v>
      </c>
      <c r="F36" s="33">
        <v>6.5</v>
      </c>
      <c r="G36" s="33"/>
      <c r="H36" s="11">
        <f t="shared" si="0"/>
        <v>36.5</v>
      </c>
      <c r="I36" s="41"/>
      <c r="J36" s="41"/>
      <c r="K36" s="57">
        <f t="shared" si="1"/>
        <v>36.5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1">
        <v>2387</v>
      </c>
      <c r="C37" s="33">
        <v>10</v>
      </c>
      <c r="D37" s="33">
        <v>10</v>
      </c>
      <c r="E37" s="34">
        <v>10</v>
      </c>
      <c r="F37" s="33">
        <v>10</v>
      </c>
      <c r="G37" s="33"/>
      <c r="H37" s="11">
        <f t="shared" si="0"/>
        <v>40</v>
      </c>
      <c r="I37" s="41"/>
      <c r="J37" s="41"/>
      <c r="K37" s="57">
        <f t="shared" si="1"/>
        <v>40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1">
        <v>2414</v>
      </c>
      <c r="C38" s="33">
        <v>5</v>
      </c>
      <c r="D38" s="33">
        <v>9</v>
      </c>
      <c r="E38" s="34">
        <v>9</v>
      </c>
      <c r="F38" s="33">
        <v>3</v>
      </c>
      <c r="G38" s="33"/>
      <c r="H38" s="11">
        <f t="shared" si="0"/>
        <v>26</v>
      </c>
      <c r="I38" s="41"/>
      <c r="J38" s="41"/>
      <c r="K38" s="57">
        <f t="shared" si="1"/>
        <v>26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1">
        <v>2434</v>
      </c>
      <c r="C39" s="33">
        <v>10</v>
      </c>
      <c r="D39" s="33">
        <v>10</v>
      </c>
      <c r="E39" s="34">
        <v>10</v>
      </c>
      <c r="F39" s="33">
        <v>5</v>
      </c>
      <c r="G39" s="33"/>
      <c r="H39" s="11">
        <f t="shared" si="0"/>
        <v>35</v>
      </c>
      <c r="I39" s="41"/>
      <c r="J39" s="41"/>
      <c r="K39" s="57">
        <f t="shared" si="1"/>
        <v>35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1">
        <v>2461</v>
      </c>
      <c r="C40" s="33">
        <v>9</v>
      </c>
      <c r="D40" s="33">
        <v>10</v>
      </c>
      <c r="E40" s="34">
        <v>10</v>
      </c>
      <c r="F40" s="33">
        <v>6</v>
      </c>
      <c r="G40" s="33"/>
      <c r="H40" s="11">
        <f t="shared" si="0"/>
        <v>35</v>
      </c>
      <c r="I40" s="41"/>
      <c r="J40" s="41"/>
      <c r="K40" s="57">
        <f t="shared" si="1"/>
        <v>35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1">
        <v>2502</v>
      </c>
      <c r="C41" s="33">
        <v>10</v>
      </c>
      <c r="D41" s="33">
        <v>10</v>
      </c>
      <c r="E41" s="34">
        <v>10</v>
      </c>
      <c r="F41" s="33">
        <v>5</v>
      </c>
      <c r="G41" s="33"/>
      <c r="H41" s="11">
        <f t="shared" si="0"/>
        <v>35</v>
      </c>
      <c r="I41" s="41"/>
      <c r="J41" s="41"/>
      <c r="K41" s="57">
        <f t="shared" si="1"/>
        <v>35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1">
        <v>2513</v>
      </c>
      <c r="C42" s="33">
        <v>10</v>
      </c>
      <c r="D42" s="33">
        <v>10</v>
      </c>
      <c r="E42" s="34">
        <v>10</v>
      </c>
      <c r="F42" s="33">
        <v>6.5</v>
      </c>
      <c r="G42" s="33"/>
      <c r="H42" s="11">
        <f t="shared" si="0"/>
        <v>36.5</v>
      </c>
      <c r="I42" s="41"/>
      <c r="J42" s="41"/>
      <c r="K42" s="57">
        <f t="shared" si="1"/>
        <v>36.5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1">
        <v>2528</v>
      </c>
      <c r="C43" s="33">
        <v>10</v>
      </c>
      <c r="D43" s="33">
        <v>10</v>
      </c>
      <c r="E43" s="34">
        <v>10</v>
      </c>
      <c r="F43" s="33"/>
      <c r="G43" s="33"/>
      <c r="H43" s="11">
        <f t="shared" si="0"/>
        <v>30</v>
      </c>
      <c r="I43" s="41"/>
      <c r="J43" s="41"/>
      <c r="K43" s="57">
        <f t="shared" si="1"/>
        <v>30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1">
        <v>2579</v>
      </c>
      <c r="C44" s="33">
        <v>7</v>
      </c>
      <c r="D44" s="33">
        <v>10</v>
      </c>
      <c r="E44" s="34">
        <v>10</v>
      </c>
      <c r="F44" s="33">
        <v>8</v>
      </c>
      <c r="G44" s="33"/>
      <c r="H44" s="11">
        <f t="shared" si="0"/>
        <v>35</v>
      </c>
      <c r="I44" s="41"/>
      <c r="J44" s="41"/>
      <c r="K44" s="57">
        <f t="shared" si="1"/>
        <v>35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1">
        <v>2593</v>
      </c>
      <c r="C45" s="33">
        <v>8</v>
      </c>
      <c r="D45" s="33">
        <v>10</v>
      </c>
      <c r="E45" s="34">
        <v>10</v>
      </c>
      <c r="F45" s="33">
        <v>4.5</v>
      </c>
      <c r="G45" s="33"/>
      <c r="H45" s="11">
        <f t="shared" si="0"/>
        <v>32.5</v>
      </c>
      <c r="I45" s="41"/>
      <c r="J45" s="41"/>
      <c r="K45" s="57">
        <f t="shared" si="1"/>
        <v>32.5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1">
        <v>2628</v>
      </c>
      <c r="C46" s="33">
        <v>8</v>
      </c>
      <c r="D46" s="33">
        <v>10</v>
      </c>
      <c r="E46" s="34">
        <v>10</v>
      </c>
      <c r="F46" s="33">
        <v>5</v>
      </c>
      <c r="G46" s="33"/>
      <c r="H46" s="11">
        <f t="shared" si="0"/>
        <v>33</v>
      </c>
      <c r="I46" s="41"/>
      <c r="J46" s="41"/>
      <c r="K46" s="57">
        <f t="shared" si="1"/>
        <v>33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1">
        <v>2649</v>
      </c>
      <c r="C47" s="33">
        <v>8</v>
      </c>
      <c r="D47" s="33">
        <v>9</v>
      </c>
      <c r="E47" s="34">
        <v>10</v>
      </c>
      <c r="F47" s="33">
        <v>3</v>
      </c>
      <c r="G47" s="33"/>
      <c r="H47" s="11">
        <f t="shared" si="0"/>
        <v>30</v>
      </c>
      <c r="I47" s="41"/>
      <c r="J47" s="41"/>
      <c r="K47" s="57">
        <f t="shared" si="1"/>
        <v>30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1">
        <v>2667</v>
      </c>
      <c r="C48" s="33">
        <v>7</v>
      </c>
      <c r="D48" s="33">
        <v>9</v>
      </c>
      <c r="E48" s="34">
        <v>9</v>
      </c>
      <c r="F48" s="33">
        <v>5</v>
      </c>
      <c r="G48" s="33"/>
      <c r="H48" s="11">
        <f t="shared" si="0"/>
        <v>30</v>
      </c>
      <c r="I48" s="41"/>
      <c r="J48" s="41"/>
      <c r="K48" s="57">
        <f t="shared" si="1"/>
        <v>30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1">
        <v>2676</v>
      </c>
      <c r="C49" s="33">
        <v>8</v>
      </c>
      <c r="D49" s="33">
        <v>10</v>
      </c>
      <c r="E49" s="34">
        <v>10</v>
      </c>
      <c r="F49" s="33">
        <v>8</v>
      </c>
      <c r="G49" s="33"/>
      <c r="H49" s="11">
        <f t="shared" si="0"/>
        <v>36</v>
      </c>
      <c r="I49" s="41"/>
      <c r="J49" s="41"/>
      <c r="K49" s="57">
        <f t="shared" si="1"/>
        <v>36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1">
        <v>2687</v>
      </c>
      <c r="C50" s="33">
        <v>10</v>
      </c>
      <c r="D50" s="33">
        <v>10</v>
      </c>
      <c r="E50" s="34">
        <v>10</v>
      </c>
      <c r="F50" s="33">
        <v>10</v>
      </c>
      <c r="G50" s="33"/>
      <c r="H50" s="11">
        <f t="shared" si="0"/>
        <v>40</v>
      </c>
      <c r="I50" s="41"/>
      <c r="J50" s="41"/>
      <c r="K50" s="57">
        <f t="shared" si="1"/>
        <v>40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1">
        <v>2712</v>
      </c>
      <c r="C51" s="33">
        <v>8</v>
      </c>
      <c r="D51" s="33">
        <v>9</v>
      </c>
      <c r="E51" s="34">
        <v>9</v>
      </c>
      <c r="F51" s="33">
        <v>8.5</v>
      </c>
      <c r="G51" s="33"/>
      <c r="H51" s="11">
        <f t="shared" si="0"/>
        <v>34.5</v>
      </c>
      <c r="I51" s="41"/>
      <c r="J51" s="41"/>
      <c r="K51" s="57">
        <f t="shared" si="1"/>
        <v>34.5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1">
        <v>2752</v>
      </c>
      <c r="C52" s="33">
        <v>10</v>
      </c>
      <c r="D52" s="33">
        <v>10</v>
      </c>
      <c r="E52" s="34">
        <v>10</v>
      </c>
      <c r="F52" s="33">
        <v>5</v>
      </c>
      <c r="G52" s="33"/>
      <c r="H52" s="11">
        <f t="shared" si="0"/>
        <v>35</v>
      </c>
      <c r="I52" s="41"/>
      <c r="J52" s="41"/>
      <c r="K52" s="57">
        <f t="shared" si="1"/>
        <v>35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1">
        <v>2334</v>
      </c>
      <c r="C53" s="33">
        <v>10</v>
      </c>
      <c r="D53" s="33">
        <v>10</v>
      </c>
      <c r="E53" s="34">
        <v>10</v>
      </c>
      <c r="F53" s="33"/>
      <c r="G53" s="33"/>
      <c r="H53" s="11">
        <f t="shared" si="0"/>
        <v>30</v>
      </c>
      <c r="I53" s="41"/>
      <c r="J53" s="41"/>
      <c r="K53" s="57">
        <f t="shared" si="1"/>
        <v>30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1">
        <v>2618</v>
      </c>
      <c r="C54" s="33">
        <v>10</v>
      </c>
      <c r="D54" s="33">
        <v>10</v>
      </c>
      <c r="E54" s="34">
        <v>10</v>
      </c>
      <c r="F54" s="33">
        <v>7</v>
      </c>
      <c r="G54" s="33"/>
      <c r="H54" s="11">
        <f t="shared" si="0"/>
        <v>37</v>
      </c>
      <c r="I54" s="41"/>
      <c r="J54" s="41"/>
      <c r="K54" s="57">
        <f t="shared" si="1"/>
        <v>37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1">
        <v>2296</v>
      </c>
      <c r="C55" s="33">
        <v>10</v>
      </c>
      <c r="D55" s="33">
        <v>10</v>
      </c>
      <c r="E55" s="34">
        <v>10</v>
      </c>
      <c r="F55" s="33">
        <v>5</v>
      </c>
      <c r="G55" s="33"/>
      <c r="H55" s="11">
        <f t="shared" si="0"/>
        <v>35</v>
      </c>
      <c r="I55" s="41"/>
      <c r="J55" s="41"/>
      <c r="K55" s="57">
        <f t="shared" si="1"/>
        <v>35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1">
        <v>2086</v>
      </c>
      <c r="C56" s="33">
        <v>10</v>
      </c>
      <c r="D56" s="33">
        <v>10</v>
      </c>
      <c r="E56" s="34">
        <v>10</v>
      </c>
      <c r="F56" s="33">
        <v>5.5</v>
      </c>
      <c r="G56" s="33"/>
      <c r="H56" s="11">
        <f t="shared" si="0"/>
        <v>35.5</v>
      </c>
      <c r="I56" s="41"/>
      <c r="J56" s="41"/>
      <c r="K56" s="57">
        <f t="shared" si="1"/>
        <v>35.5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1">
        <v>2626</v>
      </c>
      <c r="C57" s="33">
        <v>10</v>
      </c>
      <c r="D57" s="33">
        <v>10</v>
      </c>
      <c r="E57" s="34">
        <v>10</v>
      </c>
      <c r="F57" s="33">
        <v>7</v>
      </c>
      <c r="G57" s="33"/>
      <c r="H57" s="11">
        <f t="shared" si="0"/>
        <v>37</v>
      </c>
      <c r="I57" s="41"/>
      <c r="J57" s="41"/>
      <c r="K57" s="57">
        <f t="shared" si="1"/>
        <v>37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1">
        <v>2146</v>
      </c>
      <c r="C58" s="33">
        <v>10</v>
      </c>
      <c r="D58" s="33">
        <v>9</v>
      </c>
      <c r="E58" s="34">
        <v>9</v>
      </c>
      <c r="F58" s="33">
        <v>2.5</v>
      </c>
      <c r="G58" s="33"/>
      <c r="H58" s="11">
        <f t="shared" si="0"/>
        <v>30.5</v>
      </c>
      <c r="I58" s="41"/>
      <c r="J58" s="41"/>
      <c r="K58" s="57">
        <f t="shared" si="1"/>
        <v>30.5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1">
        <v>1635</v>
      </c>
      <c r="C59" s="33">
        <v>7</v>
      </c>
      <c r="D59" s="33">
        <v>9</v>
      </c>
      <c r="E59" s="34">
        <v>10</v>
      </c>
      <c r="F59" s="33">
        <v>4.5</v>
      </c>
      <c r="G59" s="33"/>
      <c r="H59" s="11">
        <f t="shared" si="0"/>
        <v>30.5</v>
      </c>
      <c r="I59" s="41"/>
      <c r="J59" s="41"/>
      <c r="K59" s="57">
        <f t="shared" si="1"/>
        <v>30.5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1">
        <v>1648</v>
      </c>
      <c r="C60" s="33">
        <v>8</v>
      </c>
      <c r="D60" s="33">
        <v>10</v>
      </c>
      <c r="E60" s="34">
        <v>10</v>
      </c>
      <c r="F60" s="33"/>
      <c r="G60" s="33"/>
      <c r="H60" s="11">
        <f t="shared" si="0"/>
        <v>28</v>
      </c>
      <c r="I60" s="41"/>
      <c r="J60" s="41"/>
      <c r="K60" s="57">
        <f t="shared" si="1"/>
        <v>28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1">
        <v>2646</v>
      </c>
      <c r="C61" s="33">
        <v>10</v>
      </c>
      <c r="D61" s="33">
        <v>9</v>
      </c>
      <c r="E61" s="34">
        <v>10</v>
      </c>
      <c r="F61" s="33">
        <v>3</v>
      </c>
      <c r="G61" s="33"/>
      <c r="H61" s="11">
        <f t="shared" si="0"/>
        <v>32</v>
      </c>
      <c r="I61" s="41"/>
      <c r="J61" s="41"/>
      <c r="K61" s="57">
        <f t="shared" si="1"/>
        <v>32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1">
        <v>2690</v>
      </c>
      <c r="C62" s="33">
        <v>5</v>
      </c>
      <c r="D62" s="33">
        <v>9</v>
      </c>
      <c r="E62" s="34">
        <v>10</v>
      </c>
      <c r="F62" s="33"/>
      <c r="G62" s="33"/>
      <c r="H62" s="11">
        <f t="shared" si="0"/>
        <v>24</v>
      </c>
      <c r="I62" s="41"/>
      <c r="J62" s="41"/>
      <c r="K62" s="57">
        <f t="shared" si="1"/>
        <v>24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59">
        <v>1921</v>
      </c>
      <c r="C63" s="33">
        <v>8</v>
      </c>
      <c r="D63" s="33">
        <v>9</v>
      </c>
      <c r="E63" s="34">
        <v>10</v>
      </c>
      <c r="F63" s="33">
        <v>7</v>
      </c>
      <c r="G63" s="33"/>
      <c r="H63" s="11">
        <f t="shared" si="0"/>
        <v>34</v>
      </c>
      <c r="I63" s="41"/>
      <c r="J63" s="41"/>
      <c r="K63" s="57">
        <f t="shared" si="1"/>
        <v>34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59">
        <v>2187</v>
      </c>
      <c r="C64" s="33">
        <v>10</v>
      </c>
      <c r="D64" s="33">
        <v>10</v>
      </c>
      <c r="E64" s="34">
        <v>10</v>
      </c>
      <c r="F64" s="33">
        <v>4</v>
      </c>
      <c r="G64" s="33"/>
      <c r="H64" s="11">
        <f t="shared" si="0"/>
        <v>34</v>
      </c>
      <c r="I64" s="41"/>
      <c r="J64" s="41"/>
      <c r="K64" s="57">
        <f t="shared" si="1"/>
        <v>34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>
        <v>2219</v>
      </c>
      <c r="C65" s="33">
        <v>10</v>
      </c>
      <c r="D65" s="33">
        <v>8</v>
      </c>
      <c r="E65" s="34">
        <v>8</v>
      </c>
      <c r="F65" s="33">
        <v>3.5</v>
      </c>
      <c r="G65" s="33"/>
      <c r="H65" s="11">
        <f t="shared" si="0"/>
        <v>29.5</v>
      </c>
      <c r="I65" s="41"/>
      <c r="J65" s="41"/>
      <c r="K65" s="57">
        <f t="shared" si="1"/>
        <v>29.5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>
        <v>2334</v>
      </c>
      <c r="C66" s="33">
        <v>10</v>
      </c>
      <c r="D66" s="33">
        <v>9</v>
      </c>
      <c r="E66" s="34">
        <v>10</v>
      </c>
      <c r="F66" s="33">
        <v>7.5</v>
      </c>
      <c r="G66" s="33"/>
      <c r="H66" s="11">
        <f t="shared" si="0"/>
        <v>36.5</v>
      </c>
      <c r="I66" s="41"/>
      <c r="J66" s="41"/>
      <c r="K66" s="57">
        <f t="shared" si="1"/>
        <v>36.5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>
        <v>2439</v>
      </c>
      <c r="C67" s="33">
        <v>10</v>
      </c>
      <c r="D67" s="33">
        <v>10</v>
      </c>
      <c r="E67" s="34">
        <v>10</v>
      </c>
      <c r="F67" s="33">
        <v>3</v>
      </c>
      <c r="G67" s="33"/>
      <c r="H67" s="11">
        <f t="shared" si="0"/>
        <v>33</v>
      </c>
      <c r="I67" s="41"/>
      <c r="J67" s="41"/>
      <c r="K67" s="57">
        <f t="shared" si="1"/>
        <v>33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>
        <v>2527</v>
      </c>
      <c r="C68" s="33">
        <v>10</v>
      </c>
      <c r="D68" s="33">
        <v>10</v>
      </c>
      <c r="E68" s="34">
        <v>10</v>
      </c>
      <c r="F68" s="33">
        <v>3.5</v>
      </c>
      <c r="G68" s="33"/>
      <c r="H68" s="11">
        <f t="shared" si="0"/>
        <v>33.5</v>
      </c>
      <c r="I68" s="41"/>
      <c r="J68" s="41"/>
      <c r="K68" s="57">
        <f t="shared" si="1"/>
        <v>33.5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>
        <v>2557</v>
      </c>
      <c r="C69" s="33">
        <v>10</v>
      </c>
      <c r="D69" s="33">
        <v>10</v>
      </c>
      <c r="E69" s="34">
        <v>10</v>
      </c>
      <c r="F69" s="33">
        <v>7.5</v>
      </c>
      <c r="G69" s="33"/>
      <c r="H69" s="11">
        <f t="shared" si="0"/>
        <v>37.5</v>
      </c>
      <c r="I69" s="41"/>
      <c r="J69" s="41"/>
      <c r="K69" s="57">
        <f t="shared" si="1"/>
        <v>37.5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>
        <v>2599</v>
      </c>
      <c r="C70" s="33">
        <v>8</v>
      </c>
      <c r="D70" s="33">
        <v>10</v>
      </c>
      <c r="E70" s="34">
        <v>10</v>
      </c>
      <c r="F70" s="33">
        <v>5</v>
      </c>
      <c r="G70" s="33"/>
      <c r="H70" s="11">
        <f t="shared" si="0"/>
        <v>33</v>
      </c>
      <c r="I70" s="41"/>
      <c r="J70" s="41"/>
      <c r="K70" s="57">
        <f t="shared" si="1"/>
        <v>33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>
        <v>2710</v>
      </c>
      <c r="C71" s="33">
        <v>10</v>
      </c>
      <c r="D71" s="33">
        <v>10</v>
      </c>
      <c r="E71" s="34">
        <v>10</v>
      </c>
      <c r="F71" s="33">
        <v>9</v>
      </c>
      <c r="G71" s="33"/>
      <c r="H71" s="11">
        <f t="shared" si="0"/>
        <v>39</v>
      </c>
      <c r="I71" s="41"/>
      <c r="J71" s="41"/>
      <c r="K71" s="57">
        <f t="shared" si="1"/>
        <v>39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>
        <v>2726</v>
      </c>
      <c r="C72" s="33">
        <v>9</v>
      </c>
      <c r="D72" s="33">
        <v>10</v>
      </c>
      <c r="E72" s="34">
        <v>10</v>
      </c>
      <c r="F72" s="33">
        <v>10</v>
      </c>
      <c r="G72" s="33"/>
      <c r="H72" s="11">
        <f t="shared" si="0"/>
        <v>39</v>
      </c>
      <c r="I72" s="41"/>
      <c r="J72" s="41"/>
      <c r="K72" s="57">
        <f t="shared" si="1"/>
        <v>39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aca="true" t="shared" si="4" ref="H73:H136">SUM(C73:G73)</f>
        <v>0</v>
      </c>
      <c r="I73" s="41"/>
      <c r="J73" s="41"/>
      <c r="K73" s="57">
        <f aca="true" t="shared" si="5" ref="K73:K136">SUM(H73,I73,J73)</f>
        <v>0</v>
      </c>
      <c r="L73" s="7"/>
      <c r="M73" s="45" t="str">
        <f aca="true" t="shared" si="6" ref="M73:M136">IF(K73&gt;50.499,K73,"Није положио(ла)")</f>
        <v>Није положио(ла)</v>
      </c>
      <c r="N73" s="10">
        <f aca="true" t="shared" si="7" ref="N73:N136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aca="true" t="shared" si="8" ref="H137:H200">SUM(C137:G137)</f>
        <v>0</v>
      </c>
      <c r="I137" s="41"/>
      <c r="J137" s="41"/>
      <c r="K137" s="57">
        <f aca="true" t="shared" si="9" ref="K137:K200">SUM(H137,I137,J137)</f>
        <v>0</v>
      </c>
      <c r="L137" s="7"/>
      <c r="M137" s="45" t="str">
        <f aca="true" t="shared" si="10" ref="M137:M200">IF(K137&gt;50.499,K137,"Није положио(ла)")</f>
        <v>Није положио(ла)</v>
      </c>
      <c r="N137" s="10">
        <f aca="true" t="shared" si="11" ref="N137:N200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aca="true" t="shared" si="12" ref="K201:K208">SUM(H201,I201,J201)</f>
        <v>0</v>
      </c>
      <c r="L201" s="7"/>
      <c r="M201" s="45" t="str">
        <f aca="true" t="shared" si="13" ref="M201:M210">IF(K201&gt;50.499,K201,"Није положио(ла)")</f>
        <v>Није положио(ла)</v>
      </c>
      <c r="N201" s="10">
        <f aca="true" t="shared" si="14" ref="N201:N210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aca="true" t="shared" si="15" ref="H205:H210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P9">
    <cfRule type="cellIs" priority="10" dxfId="13" operator="equal">
      <formula>"""Није положио(ла)"""</formula>
    </cfRule>
  </conditionalFormatting>
  <conditionalFormatting sqref="M9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N8:N210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M8:M210">
    <cfRule type="containsText" priority="2" dxfId="13" operator="containsText" text="Није положио(ла)">
      <formula>NOT(ISERROR(SEARCH("Није положио(ла)",M8)))</formula>
    </cfRule>
    <cfRule type="containsText" priority="3" dxfId="13" operator="containsText" text="&quot;&quot;Није положио(ла)&quot;&quot;">
      <formula>NOT(ISERROR(SEARCH("""Није положио(ла)""",M8)))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2020-08-13T09:22:17Z</dcterms:modified>
  <cp:category/>
  <cp:version/>
  <cp:contentType/>
  <cp:contentStatus/>
</cp:coreProperties>
</file>