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Поени" sheetId="1" r:id="rId1"/>
  </sheets>
  <definedNames>
    <definedName name="_xlnm.Print_Area" localSheetId="0">Поени!$A$5:$N$122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0" i="1"/>
  <c r="K210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M251" s="1"/>
  <c r="H252"/>
  <c r="K252" s="1"/>
  <c r="H253"/>
  <c r="K253" s="1"/>
  <c r="M253" s="1"/>
  <c r="H254"/>
  <c r="K254" s="1"/>
  <c r="H255"/>
  <c r="K255" s="1"/>
  <c r="H256"/>
  <c r="K256" s="1"/>
  <c r="H257"/>
  <c r="K257" s="1"/>
  <c r="M257" s="1"/>
  <c r="H258"/>
  <c r="K258" s="1"/>
  <c r="H259"/>
  <c r="K259" s="1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67"/>
  <c r="K267" s="1"/>
  <c r="M267" s="1"/>
  <c r="H208"/>
  <c r="K208" s="1"/>
  <c r="H209"/>
  <c r="K209" s="1"/>
  <c r="M209" s="1"/>
  <c r="H204"/>
  <c r="K204" s="1"/>
  <c r="H205"/>
  <c r="K205" s="1"/>
  <c r="M205" s="1"/>
  <c r="H206"/>
  <c r="K206" s="1"/>
  <c r="H207"/>
  <c r="K207" s="1"/>
  <c r="M207" s="1"/>
  <c r="H123"/>
  <c r="K123" s="1"/>
  <c r="M123" s="1"/>
  <c r="H124"/>
  <c r="K124" s="1"/>
  <c r="H125"/>
  <c r="K125" s="1"/>
  <c r="M125" s="1"/>
  <c r="H126"/>
  <c r="K126" s="1"/>
  <c r="H127"/>
  <c r="K127" s="1"/>
  <c r="M127" s="1"/>
  <c r="H128"/>
  <c r="K128" s="1"/>
  <c r="H129"/>
  <c r="K129" s="1"/>
  <c r="M129" s="1"/>
  <c r="H130"/>
  <c r="K130" s="1"/>
  <c r="H131"/>
  <c r="K131" s="1"/>
  <c r="M131" s="1"/>
  <c r="H132"/>
  <c r="K132" s="1"/>
  <c r="H133"/>
  <c r="K133" s="1"/>
  <c r="M133" s="1"/>
  <c r="H134"/>
  <c r="K134" s="1"/>
  <c r="H135"/>
  <c r="K135" s="1"/>
  <c r="M135" s="1"/>
  <c r="H136"/>
  <c r="K136" s="1"/>
  <c r="H137"/>
  <c r="K137" s="1"/>
  <c r="M137" s="1"/>
  <c r="H138"/>
  <c r="K138" s="1"/>
  <c r="H139"/>
  <c r="K139" s="1"/>
  <c r="M139" s="1"/>
  <c r="H140"/>
  <c r="K140" s="1"/>
  <c r="H141"/>
  <c r="K141" s="1"/>
  <c r="M141" s="1"/>
  <c r="H142"/>
  <c r="K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 s="1"/>
  <c r="M153" s="1"/>
  <c r="H154"/>
  <c r="K154" s="1"/>
  <c r="M154" s="1"/>
  <c r="H155"/>
  <c r="K155" s="1"/>
  <c r="M155" s="1"/>
  <c r="H156"/>
  <c r="K156" s="1"/>
  <c r="M156" s="1"/>
  <c r="H157"/>
  <c r="K157" s="1"/>
  <c r="M157" s="1"/>
  <c r="H158"/>
  <c r="K158" s="1"/>
  <c r="M158" s="1"/>
  <c r="H159"/>
  <c r="K159" s="1"/>
  <c r="M159" s="1"/>
  <c r="H160"/>
  <c r="K160" s="1"/>
  <c r="M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9"/>
  <c r="K9" s="1"/>
  <c r="M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M27" s="1"/>
  <c r="H28"/>
  <c r="K28" s="1"/>
  <c r="H29"/>
  <c r="K29" s="1"/>
  <c r="M29" s="1"/>
  <c r="H30"/>
  <c r="K30" s="1"/>
  <c r="H31"/>
  <c r="K31" s="1"/>
  <c r="H32"/>
  <c r="K32" s="1"/>
  <c r="M32" s="1"/>
  <c r="H33"/>
  <c r="K33" s="1"/>
  <c r="H34"/>
  <c r="K34" s="1"/>
  <c r="M34" s="1"/>
  <c r="H35"/>
  <c r="K35" s="1"/>
  <c r="H36"/>
  <c r="H37"/>
  <c r="H38"/>
  <c r="K38" s="1"/>
  <c r="M38" s="1"/>
  <c r="H39"/>
  <c r="K39" s="1"/>
  <c r="H40"/>
  <c r="H41"/>
  <c r="H42"/>
  <c r="H43"/>
  <c r="K43" s="1"/>
  <c r="H44"/>
  <c r="K44" s="1"/>
  <c r="M44" s="1"/>
  <c r="H45"/>
  <c r="K45" s="1"/>
  <c r="H46"/>
  <c r="K46" s="1"/>
  <c r="M46" s="1"/>
  <c r="H47"/>
  <c r="K47" s="1"/>
  <c r="H48"/>
  <c r="K48" s="1"/>
  <c r="M48" s="1"/>
  <c r="H49"/>
  <c r="K49" s="1"/>
  <c r="H50"/>
  <c r="K50" s="1"/>
  <c r="M50" s="1"/>
  <c r="H51"/>
  <c r="K51" s="1"/>
  <c r="H52"/>
  <c r="H53"/>
  <c r="H54"/>
  <c r="K54" s="1"/>
  <c r="M54" s="1"/>
  <c r="H55"/>
  <c r="K55" s="1"/>
  <c r="H56"/>
  <c r="H57"/>
  <c r="H58"/>
  <c r="H59"/>
  <c r="K59" s="1"/>
  <c r="H60"/>
  <c r="K60" s="1"/>
  <c r="M60" s="1"/>
  <c r="H61"/>
  <c r="K61" s="1"/>
  <c r="H62"/>
  <c r="K62" s="1"/>
  <c r="M62" s="1"/>
  <c r="H63"/>
  <c r="K63" s="1"/>
  <c r="H64"/>
  <c r="K64" s="1"/>
  <c r="M64" s="1"/>
  <c r="H65"/>
  <c r="K65" s="1"/>
  <c r="M65" s="1"/>
  <c r="H66"/>
  <c r="K66" s="1"/>
  <c r="M66" s="1"/>
  <c r="H67"/>
  <c r="K67" s="1"/>
  <c r="M67" s="1"/>
  <c r="H68"/>
  <c r="H69"/>
  <c r="H70"/>
  <c r="K70" s="1"/>
  <c r="M70" s="1"/>
  <c r="H71"/>
  <c r="K71" s="1"/>
  <c r="M71" s="1"/>
  <c r="H72"/>
  <c r="H73"/>
  <c r="H74"/>
  <c r="H75"/>
  <c r="K75" s="1"/>
  <c r="M75" s="1"/>
  <c r="H76"/>
  <c r="K76" s="1"/>
  <c r="M76" s="1"/>
  <c r="H77"/>
  <c r="K77" s="1"/>
  <c r="M77" s="1"/>
  <c r="H78"/>
  <c r="K78" s="1"/>
  <c r="M78" s="1"/>
  <c r="H79"/>
  <c r="K79" s="1"/>
  <c r="M79" s="1"/>
  <c r="H80"/>
  <c r="K80" s="1"/>
  <c r="M80" s="1"/>
  <c r="H81"/>
  <c r="K81" s="1"/>
  <c r="M81" s="1"/>
  <c r="H82"/>
  <c r="K82" s="1"/>
  <c r="M82" s="1"/>
  <c r="H83"/>
  <c r="K83" s="1"/>
  <c r="M83" s="1"/>
  <c r="H84"/>
  <c r="H85"/>
  <c r="H86"/>
  <c r="K86" s="1"/>
  <c r="M86" s="1"/>
  <c r="H87"/>
  <c r="K87" s="1"/>
  <c r="M87" s="1"/>
  <c r="H88"/>
  <c r="H89"/>
  <c r="H90"/>
  <c r="H91"/>
  <c r="K91" s="1"/>
  <c r="M91" s="1"/>
  <c r="H92"/>
  <c r="K92" s="1"/>
  <c r="M92" s="1"/>
  <c r="H93"/>
  <c r="K93" s="1"/>
  <c r="M93" s="1"/>
  <c r="H94"/>
  <c r="K94" s="1"/>
  <c r="M94" s="1"/>
  <c r="H95"/>
  <c r="K95" s="1"/>
  <c r="M95" s="1"/>
  <c r="H96"/>
  <c r="K96" s="1"/>
  <c r="M96" s="1"/>
  <c r="H97"/>
  <c r="K97" s="1"/>
  <c r="M97" s="1"/>
  <c r="H98"/>
  <c r="K98" s="1"/>
  <c r="M98" s="1"/>
  <c r="H99"/>
  <c r="K99" s="1"/>
  <c r="M99" s="1"/>
  <c r="H100"/>
  <c r="H101"/>
  <c r="H102"/>
  <c r="K102" s="1"/>
  <c r="M102" s="1"/>
  <c r="H103"/>
  <c r="K103" s="1"/>
  <c r="M103" s="1"/>
  <c r="H104"/>
  <c r="H105"/>
  <c r="H106"/>
  <c r="H107"/>
  <c r="K107" s="1"/>
  <c r="M107" s="1"/>
  <c r="H108"/>
  <c r="K108" s="1"/>
  <c r="M108" s="1"/>
  <c r="H109"/>
  <c r="K109" s="1"/>
  <c r="M109" s="1"/>
  <c r="H110"/>
  <c r="K110" s="1"/>
  <c r="M110" s="1"/>
  <c r="H111"/>
  <c r="K111" s="1"/>
  <c r="M111" s="1"/>
  <c r="H112"/>
  <c r="K112" s="1"/>
  <c r="M112" s="1"/>
  <c r="H113"/>
  <c r="K113" s="1"/>
  <c r="M113" s="1"/>
  <c r="H114"/>
  <c r="K114" s="1"/>
  <c r="M114" s="1"/>
  <c r="H115"/>
  <c r="K115" s="1"/>
  <c r="M115" s="1"/>
  <c r="H116"/>
  <c r="H117"/>
  <c r="H118"/>
  <c r="K118" s="1"/>
  <c r="M118" s="1"/>
  <c r="H119"/>
  <c r="K119" s="1"/>
  <c r="M119" s="1"/>
  <c r="H120"/>
  <c r="H121"/>
  <c r="H122"/>
  <c r="K36"/>
  <c r="M36" s="1"/>
  <c r="K37"/>
  <c r="K40"/>
  <c r="M40" s="1"/>
  <c r="K41"/>
  <c r="K42"/>
  <c r="M42" s="1"/>
  <c r="K52"/>
  <c r="M52" s="1"/>
  <c r="K53"/>
  <c r="K56"/>
  <c r="M56" s="1"/>
  <c r="K57"/>
  <c r="K58"/>
  <c r="M58" s="1"/>
  <c r="K68"/>
  <c r="M68" s="1"/>
  <c r="K69"/>
  <c r="M69" s="1"/>
  <c r="K72"/>
  <c r="M72" s="1"/>
  <c r="K73"/>
  <c r="M73" s="1"/>
  <c r="K74"/>
  <c r="M74" s="1"/>
  <c r="K84"/>
  <c r="M84" s="1"/>
  <c r="K85"/>
  <c r="M85" s="1"/>
  <c r="K88"/>
  <c r="M88" s="1"/>
  <c r="K89"/>
  <c r="M89" s="1"/>
  <c r="K90"/>
  <c r="M90" s="1"/>
  <c r="K100"/>
  <c r="M100" s="1"/>
  <c r="K101"/>
  <c r="M101" s="1"/>
  <c r="K104"/>
  <c r="M104" s="1"/>
  <c r="K105"/>
  <c r="M105" s="1"/>
  <c r="K106"/>
  <c r="M106" s="1"/>
  <c r="K116"/>
  <c r="M116" s="1"/>
  <c r="K117"/>
  <c r="M117" s="1"/>
  <c r="K120"/>
  <c r="M120" s="1"/>
  <c r="K121"/>
  <c r="M121" s="1"/>
  <c r="K122"/>
  <c r="M122" s="1"/>
  <c r="H8"/>
  <c r="K8" s="1"/>
  <c r="N8" s="1"/>
  <c r="M206" l="1"/>
  <c r="N206"/>
  <c r="M204"/>
  <c r="N204"/>
  <c r="M208"/>
  <c r="N208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N122"/>
  <c r="N118"/>
  <c r="N114"/>
  <c r="N110"/>
  <c r="N106"/>
  <c r="N102"/>
  <c r="N98"/>
  <c r="N94"/>
  <c r="N90"/>
  <c r="N86"/>
  <c r="N82"/>
  <c r="N78"/>
  <c r="N74"/>
  <c r="N70"/>
  <c r="N66"/>
  <c r="N62"/>
  <c r="N58"/>
  <c r="N54"/>
  <c r="N50"/>
  <c r="N46"/>
  <c r="N42"/>
  <c r="N38"/>
  <c r="N34"/>
  <c r="N120"/>
  <c r="N116"/>
  <c r="N112"/>
  <c r="N108"/>
  <c r="N104"/>
  <c r="N100"/>
  <c r="N96"/>
  <c r="N92"/>
  <c r="N88"/>
  <c r="N84"/>
  <c r="N80"/>
  <c r="N76"/>
  <c r="N72"/>
  <c r="N68"/>
  <c r="N64"/>
  <c r="N60"/>
  <c r="N56"/>
  <c r="N52"/>
  <c r="N48"/>
  <c r="N44"/>
  <c r="N40"/>
  <c r="N36"/>
  <c r="N32"/>
  <c r="N29"/>
  <c r="N9"/>
  <c r="N27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30"/>
  <c r="N30"/>
  <c r="M28"/>
  <c r="N28"/>
  <c r="M26"/>
  <c r="N26"/>
  <c r="M19"/>
  <c r="N19"/>
  <c r="M12"/>
  <c r="N12"/>
  <c r="M18"/>
  <c r="N18"/>
  <c r="M16"/>
  <c r="N16"/>
  <c r="M14"/>
  <c r="N14"/>
  <c r="M264"/>
  <c r="N264"/>
  <c r="M260"/>
  <c r="N260"/>
  <c r="M256"/>
  <c r="N256"/>
  <c r="M254"/>
  <c r="N254"/>
  <c r="M250"/>
  <c r="N250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M17"/>
  <c r="N17"/>
  <c r="M15"/>
  <c r="N15"/>
  <c r="M13"/>
  <c r="N13"/>
  <c r="M11"/>
  <c r="N11"/>
  <c r="M266"/>
  <c r="N266"/>
  <c r="M262"/>
  <c r="N262"/>
  <c r="M258"/>
  <c r="N258"/>
  <c r="M252"/>
  <c r="N252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267"/>
  <c r="N265"/>
  <c r="N263"/>
  <c r="N261"/>
  <c r="N259"/>
  <c r="N257"/>
  <c r="N253"/>
  <c r="N251"/>
  <c r="M255"/>
  <c r="N255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10"/>
  <c r="M210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<sst xmlns="http://schemas.openxmlformats.org/spreadsheetml/2006/main" count="47" uniqueCount="24">
  <si>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</si>
  <si>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</si>
  <si>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</si>
  <si>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</si>
  <si>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</si>
  <si>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</si>
  <si>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</si>
  <si>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</si>
  <si>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</si>
  <si>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</si>
  <si>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</si>
  <si>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</si>
  <si>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</si>
  <si>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</si>
  <si>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</si>
  <si>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</si>
  <si>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</si>
  <si>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</si>
  <si>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</si>
  <si>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</si>
  <si>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</si>
  <si>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2017/3502</t>
  </si>
  <si>
    <t>Социјална медицина</t>
  </si>
  <si>
    <t>/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</si>
</sst>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8"/>
  <sheetViews>
    <sheetView tabSelected="1" zoomScale="80" zoomScaleNormal="80" workbookViewId="0">
      <pane ySplit="7" topLeftCell="A27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21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3577</v>
      </c>
      <c r="C9" s="30">
        <v>10</v>
      </c>
      <c r="D9" s="30" t="s">
        <v>23</v>
      </c>
      <c r="E9" s="31">
        <v>18</v>
      </c>
      <c r="F9" s="30">
        <v>3.5</v>
      </c>
      <c r="G9" s="30">
        <v>6.5</v>
      </c>
      <c r="H9" s="11">
        <f t="shared" ref="H9:H71" si="0">SUM(C9:G9)</f>
        <v>38</v>
      </c>
      <c r="I9" s="38"/>
      <c r="J9" s="38"/>
      <c r="K9" s="54">
        <f t="shared" ref="K9:K71" si="1">SUM(H9,I9,J9)</f>
        <v>38</v>
      </c>
      <c r="L9" s="7"/>
      <c r="M9" s="59" t="str">
        <f t="shared" ref="M9:M71" si="2">IF(K9&gt;50.499,K9,"Није положио(ла)")</f>
        <v>Није положио(ла)</v>
      </c>
      <c r="N9" s="62">
        <f t="shared" ref="N9:N71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3592</v>
      </c>
      <c r="C10" s="30">
        <v>7.5</v>
      </c>
      <c r="D10" s="30" t="s">
        <v>23</v>
      </c>
      <c r="E10" s="31">
        <v>17</v>
      </c>
      <c r="F10" s="30">
        <v>6.5</v>
      </c>
      <c r="G10" s="30">
        <v>5</v>
      </c>
      <c r="H10" s="11">
        <f t="shared" si="0"/>
        <v>36</v>
      </c>
      <c r="I10" s="38"/>
      <c r="J10" s="38"/>
      <c r="K10" s="54">
        <f t="shared" si="1"/>
        <v>36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3593</v>
      </c>
      <c r="C11" s="32">
        <v>7.5</v>
      </c>
      <c r="D11" s="30" t="s">
        <v>23</v>
      </c>
      <c r="E11" s="33">
        <v>17</v>
      </c>
      <c r="F11" s="32">
        <v>6.5</v>
      </c>
      <c r="G11" s="32">
        <v>7</v>
      </c>
      <c r="H11" s="11">
        <f t="shared" si="0"/>
        <v>38</v>
      </c>
      <c r="I11" s="39"/>
      <c r="J11" s="39"/>
      <c r="K11" s="54">
        <f t="shared" si="1"/>
        <v>38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3602</v>
      </c>
      <c r="C12" s="30">
        <v>10</v>
      </c>
      <c r="D12" s="30" t="s">
        <v>23</v>
      </c>
      <c r="E12" s="31">
        <v>16</v>
      </c>
      <c r="F12" s="30">
        <v>7.5</v>
      </c>
      <c r="G12" s="30">
        <v>8</v>
      </c>
      <c r="H12" s="11">
        <f t="shared" si="0"/>
        <v>41.5</v>
      </c>
      <c r="I12" s="38"/>
      <c r="J12" s="38"/>
      <c r="K12" s="54">
        <f t="shared" si="1"/>
        <v>41.5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3609</v>
      </c>
      <c r="C13" s="30">
        <v>10</v>
      </c>
      <c r="D13" s="30" t="s">
        <v>23</v>
      </c>
      <c r="E13" s="31">
        <v>16</v>
      </c>
      <c r="F13" s="30">
        <v>9</v>
      </c>
      <c r="G13" s="30">
        <v>7.5</v>
      </c>
      <c r="H13" s="11">
        <f t="shared" si="0"/>
        <v>42.5</v>
      </c>
      <c r="I13" s="38"/>
      <c r="J13" s="38"/>
      <c r="K13" s="54">
        <f t="shared" si="1"/>
        <v>42.5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3625</v>
      </c>
      <c r="C14" s="30">
        <v>10</v>
      </c>
      <c r="D14" s="30" t="s">
        <v>23</v>
      </c>
      <c r="E14" s="31">
        <v>20</v>
      </c>
      <c r="F14" s="30">
        <v>5</v>
      </c>
      <c r="G14" s="30">
        <v>6</v>
      </c>
      <c r="H14" s="11">
        <f t="shared" si="0"/>
        <v>41</v>
      </c>
      <c r="I14" s="38"/>
      <c r="J14" s="38"/>
      <c r="K14" s="54">
        <f t="shared" si="1"/>
        <v>41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3652</v>
      </c>
      <c r="C15" s="30">
        <v>10</v>
      </c>
      <c r="D15" s="30" t="s">
        <v>23</v>
      </c>
      <c r="E15" s="31">
        <v>17</v>
      </c>
      <c r="F15" s="30">
        <v>5.5</v>
      </c>
      <c r="G15" s="30">
        <v>6</v>
      </c>
      <c r="H15" s="11">
        <f t="shared" si="0"/>
        <v>38.5</v>
      </c>
      <c r="I15" s="38"/>
      <c r="J15" s="38"/>
      <c r="K15" s="54">
        <f t="shared" si="1"/>
        <v>38.5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3653</v>
      </c>
      <c r="C16" s="30">
        <v>8</v>
      </c>
      <c r="D16" s="30" t="s">
        <v>23</v>
      </c>
      <c r="E16" s="31">
        <v>20</v>
      </c>
      <c r="F16" s="30">
        <v>8.5</v>
      </c>
      <c r="G16" s="30">
        <v>6.5</v>
      </c>
      <c r="H16" s="11">
        <f t="shared" si="0"/>
        <v>43</v>
      </c>
      <c r="I16" s="38"/>
      <c r="J16" s="38"/>
      <c r="K16" s="54">
        <f t="shared" si="1"/>
        <v>43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3657</v>
      </c>
      <c r="C17" s="30">
        <v>7</v>
      </c>
      <c r="D17" s="30" t="s">
        <v>23</v>
      </c>
      <c r="E17" s="31">
        <v>17</v>
      </c>
      <c r="F17" s="30">
        <v>8</v>
      </c>
      <c r="G17" s="30">
        <v>6</v>
      </c>
      <c r="H17" s="11">
        <f t="shared" si="0"/>
        <v>38</v>
      </c>
      <c r="I17" s="38"/>
      <c r="J17" s="38"/>
      <c r="K17" s="54">
        <f t="shared" si="1"/>
        <v>38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3721</v>
      </c>
      <c r="C18" s="30">
        <v>8.5</v>
      </c>
      <c r="D18" s="30" t="s">
        <v>23</v>
      </c>
      <c r="E18" s="31">
        <v>18</v>
      </c>
      <c r="F18" s="30">
        <v>4.5</v>
      </c>
      <c r="G18" s="30">
        <v>8.5</v>
      </c>
      <c r="H18" s="11">
        <f t="shared" si="0"/>
        <v>39.5</v>
      </c>
      <c r="I18" s="38"/>
      <c r="J18" s="38"/>
      <c r="K18" s="54">
        <f t="shared" si="1"/>
        <v>39.5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3725</v>
      </c>
      <c r="C19" s="30">
        <v>7.5</v>
      </c>
      <c r="D19" s="30" t="s">
        <v>23</v>
      </c>
      <c r="E19" s="31">
        <v>18</v>
      </c>
      <c r="F19" s="30">
        <v>5.5</v>
      </c>
      <c r="G19" s="30">
        <v>7.5</v>
      </c>
      <c r="H19" s="11">
        <f t="shared" si="0"/>
        <v>38.5</v>
      </c>
      <c r="I19" s="38"/>
      <c r="J19" s="38"/>
      <c r="K19" s="54">
        <f t="shared" si="1"/>
        <v>38.5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3739</v>
      </c>
      <c r="C20" s="30">
        <v>7.5</v>
      </c>
      <c r="D20" s="30" t="s">
        <v>23</v>
      </c>
      <c r="E20" s="31">
        <v>17</v>
      </c>
      <c r="F20" s="30">
        <v>7</v>
      </c>
      <c r="G20" s="30">
        <v>6</v>
      </c>
      <c r="H20" s="11">
        <f t="shared" si="0"/>
        <v>37.5</v>
      </c>
      <c r="I20" s="38"/>
      <c r="J20" s="38"/>
      <c r="K20" s="54">
        <f t="shared" si="1"/>
        <v>37.5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3798</v>
      </c>
      <c r="C21" s="30">
        <v>8</v>
      </c>
      <c r="D21" s="30" t="s">
        <v>23</v>
      </c>
      <c r="E21" s="31">
        <v>16</v>
      </c>
      <c r="F21" s="30">
        <v>5</v>
      </c>
      <c r="G21" s="30">
        <v>5.5</v>
      </c>
      <c r="H21" s="11">
        <f t="shared" si="0"/>
        <v>34.5</v>
      </c>
      <c r="I21" s="38"/>
      <c r="J21" s="38"/>
      <c r="K21" s="54">
        <f t="shared" si="1"/>
        <v>34.5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6">
        <v>3812</v>
      </c>
      <c r="C22" s="30">
        <v>7</v>
      </c>
      <c r="D22" s="30" t="s">
        <v>23</v>
      </c>
      <c r="E22" s="31">
        <v>20</v>
      </c>
      <c r="F22" s="30">
        <v>3.5</v>
      </c>
      <c r="G22" s="30">
        <v>4.5</v>
      </c>
      <c r="H22" s="11">
        <f t="shared" si="0"/>
        <v>35</v>
      </c>
      <c r="I22" s="38"/>
      <c r="J22" s="38"/>
      <c r="K22" s="54">
        <f t="shared" si="1"/>
        <v>35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6">
        <v>3844</v>
      </c>
      <c r="C23" s="30">
        <v>8.5</v>
      </c>
      <c r="D23" s="30" t="s">
        <v>23</v>
      </c>
      <c r="E23" s="31">
        <v>17</v>
      </c>
      <c r="F23" s="30">
        <v>7</v>
      </c>
      <c r="G23" s="30">
        <v>8</v>
      </c>
      <c r="H23" s="11">
        <f t="shared" si="0"/>
        <v>40.5</v>
      </c>
      <c r="I23" s="38"/>
      <c r="J23" s="38"/>
      <c r="K23" s="54">
        <f t="shared" si="1"/>
        <v>40.5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6">
        <v>3889</v>
      </c>
      <c r="C24" s="30">
        <v>10</v>
      </c>
      <c r="D24" s="30" t="s">
        <v>23</v>
      </c>
      <c r="E24" s="31">
        <v>16</v>
      </c>
      <c r="F24" s="30">
        <v>9.5</v>
      </c>
      <c r="G24" s="30">
        <v>7</v>
      </c>
      <c r="H24" s="11">
        <f t="shared" si="0"/>
        <v>42.5</v>
      </c>
      <c r="I24" s="38"/>
      <c r="J24" s="38"/>
      <c r="K24" s="54">
        <f t="shared" si="1"/>
        <v>42.5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6">
        <v>3910</v>
      </c>
      <c r="C25" s="30">
        <v>7</v>
      </c>
      <c r="D25" s="30" t="s">
        <v>23</v>
      </c>
      <c r="E25" s="31">
        <v>17</v>
      </c>
      <c r="F25" s="30">
        <v>6</v>
      </c>
      <c r="G25" s="30">
        <v>7</v>
      </c>
      <c r="H25" s="11">
        <f t="shared" si="0"/>
        <v>37</v>
      </c>
      <c r="I25" s="38"/>
      <c r="J25" s="38"/>
      <c r="K25" s="54">
        <f t="shared" si="1"/>
        <v>37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6">
        <v>3926</v>
      </c>
      <c r="C26" s="30">
        <v>7</v>
      </c>
      <c r="D26" s="30" t="s">
        <v>23</v>
      </c>
      <c r="E26" s="31">
        <v>17</v>
      </c>
      <c r="F26" s="30">
        <v>6</v>
      </c>
      <c r="G26" s="30">
        <v>8</v>
      </c>
      <c r="H26" s="11">
        <f t="shared" si="0"/>
        <v>38</v>
      </c>
      <c r="I26" s="38"/>
      <c r="J26" s="38"/>
      <c r="K26" s="54">
        <f t="shared" si="1"/>
        <v>38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6">
        <v>3952</v>
      </c>
      <c r="C27" s="30">
        <v>10</v>
      </c>
      <c r="D27" s="30" t="s">
        <v>23</v>
      </c>
      <c r="E27" s="31">
        <v>17</v>
      </c>
      <c r="F27" s="30">
        <v>4.5</v>
      </c>
      <c r="G27" s="30">
        <v>8.5</v>
      </c>
      <c r="H27" s="11">
        <f t="shared" si="0"/>
        <v>40</v>
      </c>
      <c r="I27" s="38"/>
      <c r="J27" s="38"/>
      <c r="K27" s="54">
        <f t="shared" si="1"/>
        <v>40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6">
        <v>3965</v>
      </c>
      <c r="C28" s="30">
        <v>10</v>
      </c>
      <c r="D28" s="30" t="s">
        <v>23</v>
      </c>
      <c r="E28" s="31">
        <v>16</v>
      </c>
      <c r="F28" s="30">
        <v>9</v>
      </c>
      <c r="G28" s="30">
        <v>9</v>
      </c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6">
        <v>3997</v>
      </c>
      <c r="C29" s="30">
        <v>7.5</v>
      </c>
      <c r="D29" s="30" t="s">
        <v>23</v>
      </c>
      <c r="E29" s="31">
        <v>17</v>
      </c>
      <c r="F29" s="30">
        <v>6</v>
      </c>
      <c r="G29" s="30">
        <v>5.5</v>
      </c>
      <c r="H29" s="11">
        <f t="shared" si="0"/>
        <v>36</v>
      </c>
      <c r="I29" s="38"/>
      <c r="J29" s="38"/>
      <c r="K29" s="54">
        <f t="shared" si="1"/>
        <v>36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6">
        <v>4047</v>
      </c>
      <c r="C30" s="30"/>
      <c r="D30" s="30" t="s">
        <v>23</v>
      </c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25</v>
      </c>
      <c r="B31" s="66">
        <v>4114</v>
      </c>
      <c r="C31" s="30">
        <v>10</v>
      </c>
      <c r="D31" s="30" t="s">
        <v>23</v>
      </c>
      <c r="E31" s="31">
        <v>20</v>
      </c>
      <c r="F31" s="30">
        <v>9</v>
      </c>
      <c r="G31" s="30">
        <v>8</v>
      </c>
      <c r="H31" s="11">
        <f t="shared" si="0"/>
        <v>47</v>
      </c>
      <c r="I31" s="38"/>
      <c r="J31" s="38"/>
      <c r="K31" s="54">
        <f t="shared" si="1"/>
        <v>47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26</v>
      </c>
      <c r="B32" s="66">
        <v>4124</v>
      </c>
      <c r="C32" s="30"/>
      <c r="D32" s="30" t="s">
        <v>23</v>
      </c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27</v>
      </c>
      <c r="B33" s="66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28</v>
      </c>
      <c r="B34" s="66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29</v>
      </c>
      <c r="B35" s="66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30</v>
      </c>
      <c r="B36" s="66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31</v>
      </c>
      <c r="B37" s="66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32</v>
      </c>
      <c r="B38" s="66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33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34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35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36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s="4" customFormat="1" ht="15.75" thickBot="1">
      <c r="A43" s="23">
        <v>37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3"/>
    </row>
    <row r="44" spans="1:15" ht="15.75" thickBot="1">
      <c r="A44" s="23">
        <v>38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1"/>
    </row>
    <row r="45" spans="1:15" ht="15.75" thickBot="1">
      <c r="A45" s="23">
        <v>39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40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41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42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" customHeight="1" thickBot="1">
      <c r="A49" s="23">
        <v>43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.75" thickBot="1">
      <c r="A50" s="23">
        <v>44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45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46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47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48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49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50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51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52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53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54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55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56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57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58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59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60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61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62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63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64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65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66</v>
      </c>
      <c r="B72" s="66"/>
      <c r="C72" s="30"/>
      <c r="D72" s="30"/>
      <c r="E72" s="31"/>
      <c r="F72" s="30"/>
      <c r="G72" s="30"/>
      <c r="H72" s="11">
        <f t="shared" ref="H72:H135" si="4">SUM(C72:G72)</f>
        <v>0</v>
      </c>
      <c r="I72" s="38"/>
      <c r="J72" s="38"/>
      <c r="K72" s="54">
        <f t="shared" ref="K72:K135" si="5">SUM(H72,I72,J72)</f>
        <v>0</v>
      </c>
      <c r="L72" s="7"/>
      <c r="M72" s="59" t="str">
        <f t="shared" ref="M72:M135" si="6">IF(K72&gt;50.499,K72,"Није положио(ла)")</f>
        <v>Није положио(ла)</v>
      </c>
      <c r="N72" s="62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1"/>
    </row>
    <row r="73" spans="1:15" ht="15.75" thickBot="1">
      <c r="A73" s="23">
        <v>67</v>
      </c>
      <c r="B73" s="66"/>
      <c r="C73" s="30"/>
      <c r="D73" s="30"/>
      <c r="E73" s="31"/>
      <c r="F73" s="30"/>
      <c r="G73" s="30"/>
      <c r="H73" s="11">
        <f t="shared" si="4"/>
        <v>0</v>
      </c>
      <c r="I73" s="38"/>
      <c r="J73" s="38"/>
      <c r="K73" s="54">
        <f t="shared" si="5"/>
        <v>0</v>
      </c>
      <c r="L73" s="7"/>
      <c r="M73" s="59" t="str">
        <f t="shared" si="6"/>
        <v>Није положио(ла)</v>
      </c>
      <c r="N73" s="62">
        <f t="shared" si="7"/>
        <v>5</v>
      </c>
      <c r="O73" s="1"/>
    </row>
    <row r="74" spans="1:15" ht="15.75" thickBot="1">
      <c r="A74" s="23">
        <v>68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69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70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71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72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73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74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75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76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77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78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79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80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81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82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83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84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85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86</v>
      </c>
      <c r="B92" s="66"/>
      <c r="C92" s="30"/>
      <c r="D92" s="31"/>
      <c r="E92" s="30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87</v>
      </c>
      <c r="B93" s="66"/>
      <c r="C93" s="30"/>
      <c r="D93" s="30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88</v>
      </c>
      <c r="B94" s="66"/>
      <c r="C94" s="30"/>
      <c r="D94" s="30"/>
      <c r="E94" s="33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89</v>
      </c>
      <c r="B95" s="66"/>
      <c r="C95" s="30"/>
      <c r="D95" s="30"/>
      <c r="E95" s="31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90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91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92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93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94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95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96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97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98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99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100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101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102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103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104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105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106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107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108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109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110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111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112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113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114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115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116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117</v>
      </c>
      <c r="B123" s="66"/>
      <c r="C123" s="30"/>
      <c r="D123" s="30"/>
      <c r="E123" s="30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118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119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120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121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122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123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124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125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126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127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128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129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130</v>
      </c>
      <c r="B136" s="66"/>
      <c r="C136" s="30"/>
      <c r="D136" s="30"/>
      <c r="E136" s="30"/>
      <c r="F136" s="30"/>
      <c r="G136" s="30"/>
      <c r="H136" s="11">
        <f t="shared" ref="H136:H199" si="8">SUM(C136:G136)</f>
        <v>0</v>
      </c>
      <c r="I136" s="38"/>
      <c r="J136" s="38"/>
      <c r="K136" s="54">
        <f t="shared" ref="K136:K199" si="9">SUM(H136,I136,J136)</f>
        <v>0</v>
      </c>
      <c r="L136" s="7"/>
      <c r="M136" s="59" t="str">
        <f t="shared" ref="M136:M199" si="10">IF(K136&gt;50.499,K136,"Није положио(ла)")</f>
        <v>Није положио(ла)</v>
      </c>
      <c r="N136" s="62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1"/>
    </row>
    <row r="137" spans="1:15" ht="15.75" thickBot="1">
      <c r="A137" s="23">
        <v>131</v>
      </c>
      <c r="B137" s="66"/>
      <c r="C137" s="30"/>
      <c r="D137" s="30"/>
      <c r="E137" s="30"/>
      <c r="F137" s="30"/>
      <c r="G137" s="30"/>
      <c r="H137" s="11">
        <f t="shared" si="8"/>
        <v>0</v>
      </c>
      <c r="I137" s="38"/>
      <c r="J137" s="38"/>
      <c r="K137" s="54">
        <f t="shared" si="9"/>
        <v>0</v>
      </c>
      <c r="L137" s="7"/>
      <c r="M137" s="59" t="str">
        <f t="shared" si="10"/>
        <v>Није положио(ла)</v>
      </c>
      <c r="N137" s="62">
        <f t="shared" si="11"/>
        <v>5</v>
      </c>
      <c r="O137" s="1"/>
    </row>
    <row r="138" spans="1:15" ht="15.75" thickBot="1">
      <c r="A138" s="23">
        <v>132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133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134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135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136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137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138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139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140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141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142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143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144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145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146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147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148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149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150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151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152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153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154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155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156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157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158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159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160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161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162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163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164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165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166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167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168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169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170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171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172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173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174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175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176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177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178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179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180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181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182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183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184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185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186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187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188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189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190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191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192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193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194</v>
      </c>
      <c r="B200" s="66"/>
      <c r="C200" s="30"/>
      <c r="D200" s="30"/>
      <c r="E200" s="30"/>
      <c r="F200" s="30"/>
      <c r="G200" s="30"/>
      <c r="H200" s="11">
        <f>SUM(C200:G200)</f>
        <v>0</v>
      </c>
      <c r="I200" s="38"/>
      <c r="J200" s="38"/>
      <c r="K200" s="54">
        <f t="shared" ref="K200:K207" si="12">SUM(H200,I200,J200)</f>
        <v>0</v>
      </c>
      <c r="L200" s="7"/>
      <c r="M200" s="59" t="str">
        <f t="shared" ref="M200:M209" si="13">IF(K200&gt;50.499,K200,"Није положио(ла)")</f>
        <v>Није положио(ла)</v>
      </c>
      <c r="N200" s="62">
        <f t="shared" ref="N200:N209" si="14">IF(AND(K200&lt;101,K200&gt;90.499),10,IF(AND(K200&lt;90.5,K200&gt;80.499),9,IF(AND(K200&lt;80.5,K200&gt;70.499),8,IF(AND(K200&lt;70.5,K200&gt;60.499),7,IF(AND(K200&lt;60.5,K200&gt;50.499),6,5)))))</f>
        <v>5</v>
      </c>
      <c r="O200" s="1"/>
    </row>
    <row r="201" spans="1:15" ht="15.75" thickBot="1">
      <c r="A201" s="23">
        <v>195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si="12"/>
        <v>0</v>
      </c>
      <c r="L201" s="7"/>
      <c r="M201" s="59" t="str">
        <f t="shared" si="13"/>
        <v>Није положио(ла)</v>
      </c>
      <c r="N201" s="62">
        <f t="shared" si="14"/>
        <v>5</v>
      </c>
      <c r="O201" s="1"/>
    </row>
    <row r="202" spans="1:15" ht="15.75" thickBot="1">
      <c r="A202" s="23">
        <v>196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197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198</v>
      </c>
      <c r="B204" s="66"/>
      <c r="C204" s="30"/>
      <c r="D204" s="30"/>
      <c r="E204" s="30"/>
      <c r="F204" s="30"/>
      <c r="G204" s="30"/>
      <c r="H204" s="11">
        <f t="shared" ref="H204:H209" si="15"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199</v>
      </c>
      <c r="B205" s="66"/>
      <c r="C205" s="30"/>
      <c r="D205" s="30"/>
      <c r="E205" s="30"/>
      <c r="F205" s="30"/>
      <c r="G205" s="30"/>
      <c r="H205" s="11">
        <f t="shared" si="15"/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200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201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202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0"/>
      <c r="J208" s="30"/>
      <c r="K208" s="54">
        <f>SUM(H208,I208,J208)</f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203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204</v>
      </c>
      <c r="B210" s="66"/>
      <c r="C210" s="30"/>
      <c r="D210" s="30"/>
      <c r="E210" s="30"/>
      <c r="F210" s="30"/>
      <c r="G210" s="30"/>
      <c r="H210" s="11">
        <f t="shared" ref="H210:H267" si="16">SUM(C210:G210)</f>
        <v>0</v>
      </c>
      <c r="I210" s="30"/>
      <c r="J210" s="30"/>
      <c r="K210" s="54">
        <f t="shared" ref="K210:K267" si="17">SUM(H210,I210,J210)</f>
        <v>0</v>
      </c>
      <c r="L210" s="7"/>
      <c r="M210" s="59" t="str">
        <f t="shared" ref="M210:M267" si="18">IF(K210&gt;50.499,K210,"Није положио(ла)")</f>
        <v>Није положио(ла)</v>
      </c>
      <c r="N210" s="62">
        <f t="shared" ref="N210:N267" si="19">IF(AND(K210&lt;101,K210&gt;90.499),10,IF(AND(K210&lt;90.5,K210&gt;80.499),9,IF(AND(K210&lt;80.5,K210&gt;70.499),8,IF(AND(K210&lt;70.5,K210&gt;60.499),7,IF(AND(K210&lt;60.5,K210&gt;50.499),6,5)))))</f>
        <v>5</v>
      </c>
      <c r="O210" s="1"/>
    </row>
    <row r="211" spans="1:15" ht="15.75" thickBot="1">
      <c r="A211" s="23">
        <v>205</v>
      </c>
      <c r="B211" s="66"/>
      <c r="C211" s="30"/>
      <c r="D211" s="30"/>
      <c r="E211" s="30"/>
      <c r="F211" s="30"/>
      <c r="G211" s="30"/>
      <c r="H211" s="11">
        <f t="shared" si="16"/>
        <v>0</v>
      </c>
      <c r="I211" s="30"/>
      <c r="J211" s="30"/>
      <c r="K211" s="54">
        <f t="shared" si="17"/>
        <v>0</v>
      </c>
      <c r="L211" s="7"/>
      <c r="M211" s="59" t="str">
        <f t="shared" si="18"/>
        <v>Није положио(ла)</v>
      </c>
      <c r="N211" s="62">
        <f t="shared" si="19"/>
        <v>5</v>
      </c>
      <c r="O211" s="1"/>
    </row>
    <row r="212" spans="1:15" ht="15.75" thickBot="1">
      <c r="A212" s="23">
        <v>206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207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208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209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210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211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212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213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214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215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216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217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218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219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220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221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222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223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224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225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226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227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228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229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230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231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232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233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234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235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236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237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">
      <c r="A244" s="23">
        <v>238</v>
      </c>
      <c r="B244" s="61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239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240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241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242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243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244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245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246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247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248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249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250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251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252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253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254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255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256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257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258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259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260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.75" thickBot="1">
      <c r="A267" s="24">
        <v>261</v>
      </c>
      <c r="B267" s="63"/>
      <c r="C267" s="34"/>
      <c r="D267" s="34"/>
      <c r="E267" s="34"/>
      <c r="F267" s="34"/>
      <c r="G267" s="34"/>
      <c r="H267" s="13">
        <f t="shared" si="16"/>
        <v>0</v>
      </c>
      <c r="I267" s="34"/>
      <c r="J267" s="34"/>
      <c r="K267" s="55">
        <f t="shared" si="17"/>
        <v>0</v>
      </c>
      <c r="L267" s="8"/>
      <c r="M267" s="64" t="str">
        <f t="shared" si="18"/>
        <v>Није положио(ла)</v>
      </c>
      <c r="N267" s="65">
        <f t="shared" si="19"/>
        <v>5</v>
      </c>
      <c r="O267" s="1"/>
    </row>
    <row r="268" spans="1:15">
      <c r="A268" s="60"/>
      <c r="B268" s="56"/>
      <c r="C268" s="56"/>
      <c r="D268" s="56"/>
      <c r="E268" s="56"/>
      <c r="F268" s="56"/>
      <c r="G268" s="56"/>
      <c r="H268" s="57"/>
      <c r="I268" s="56"/>
      <c r="J268" s="56"/>
      <c r="K268" s="58"/>
      <c r="L268" s="56"/>
      <c r="M268" s="58"/>
      <c r="N268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7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2020-08-13T09:27:26Z</dcterms:modified>
</cp:coreProperties>
</file>