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H182"/>
  <c r="K182" s="1"/>
  <c r="H183"/>
  <c r="K183" s="1"/>
  <c r="H184"/>
  <c r="K184" s="1"/>
  <c r="H185"/>
  <c r="K185" s="1"/>
  <c r="H186"/>
  <c r="K186" s="1"/>
  <c r="H187"/>
  <c r="K187" s="1"/>
  <c r="H188"/>
  <c r="K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204"/>
  <c r="K204" s="1"/>
  <c r="H9"/>
  <c r="K9" s="1"/>
  <c r="H10"/>
  <c r="K10" s="1"/>
  <c r="H11"/>
  <c r="K11" s="1"/>
  <c r="H12"/>
  <c r="K12" s="1"/>
  <c r="H13"/>
  <c r="K13" s="1"/>
  <c r="H14"/>
  <c r="K14" s="1"/>
  <c r="H15"/>
  <c r="K15" s="1"/>
  <c r="H16"/>
  <c r="H17"/>
  <c r="H18"/>
  <c r="H19"/>
  <c r="H20"/>
  <c r="K20" s="1"/>
  <c r="M20" s="1"/>
  <c r="H21"/>
  <c r="K21" s="1"/>
  <c r="M21" s="1"/>
  <c r="H22"/>
  <c r="H23"/>
  <c r="H24"/>
  <c r="H25"/>
  <c r="K25" s="1"/>
  <c r="H26"/>
  <c r="K26" s="1"/>
  <c r="H27"/>
  <c r="K27" s="1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6"/>
  <c r="K17"/>
  <c r="K18"/>
  <c r="K19"/>
  <c r="K22"/>
  <c r="M22" s="1"/>
  <c r="K23"/>
  <c r="M23" s="1"/>
  <c r="K24"/>
  <c r="M24" s="1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H8"/>
  <c r="K8" s="1"/>
  <c r="N8" s="1"/>
  <c r="N11" l="1"/>
  <c r="M11"/>
  <c r="M203"/>
  <c r="N203"/>
  <c r="M201"/>
  <c r="N201"/>
  <c r="M199"/>
  <c r="N199"/>
  <c r="M197"/>
  <c r="N197"/>
  <c r="M195"/>
  <c r="N195"/>
  <c r="M193"/>
  <c r="N193"/>
  <c r="M191"/>
  <c r="N191"/>
  <c r="M189"/>
  <c r="N189"/>
  <c r="M187"/>
  <c r="N187"/>
  <c r="M185"/>
  <c r="N185"/>
  <c r="M183"/>
  <c r="N183"/>
  <c r="M181"/>
  <c r="N181"/>
  <c r="M179"/>
  <c r="N179"/>
  <c r="M177"/>
  <c r="N177"/>
  <c r="M175"/>
  <c r="N175"/>
  <c r="M173"/>
  <c r="N173"/>
  <c r="M171"/>
  <c r="N171"/>
  <c r="M169"/>
  <c r="N169"/>
  <c r="M167"/>
  <c r="N167"/>
  <c r="M165"/>
  <c r="N165"/>
  <c r="M163"/>
  <c r="N163"/>
  <c r="M161"/>
  <c r="N161"/>
  <c r="M159"/>
  <c r="N159"/>
  <c r="M157"/>
  <c r="N157"/>
  <c r="M155"/>
  <c r="N155"/>
  <c r="M153"/>
  <c r="N153"/>
  <c r="M151"/>
  <c r="N151"/>
  <c r="M149"/>
  <c r="N149"/>
  <c r="M147"/>
  <c r="N147"/>
  <c r="M145"/>
  <c r="N145"/>
  <c r="M143"/>
  <c r="N143"/>
  <c r="M141"/>
  <c r="N141"/>
  <c r="M139"/>
  <c r="N139"/>
  <c r="M137"/>
  <c r="N137"/>
  <c r="M135"/>
  <c r="N135"/>
  <c r="M133"/>
  <c r="N133"/>
  <c r="M131"/>
  <c r="N131"/>
  <c r="M129"/>
  <c r="N129"/>
  <c r="M127"/>
  <c r="N127"/>
  <c r="M125"/>
  <c r="N125"/>
  <c r="M208"/>
  <c r="N208"/>
  <c r="M206"/>
  <c r="N206"/>
  <c r="M210"/>
  <c r="N210"/>
  <c r="M204"/>
  <c r="N204"/>
  <c r="M202"/>
  <c r="N202"/>
  <c r="M200"/>
  <c r="N200"/>
  <c r="M198"/>
  <c r="N198"/>
  <c r="M196"/>
  <c r="N196"/>
  <c r="M194"/>
  <c r="N194"/>
  <c r="M192"/>
  <c r="N192"/>
  <c r="M190"/>
  <c r="N190"/>
  <c r="M188"/>
  <c r="N188"/>
  <c r="M186"/>
  <c r="N186"/>
  <c r="M184"/>
  <c r="N184"/>
  <c r="M182"/>
  <c r="N182"/>
  <c r="M180"/>
  <c r="N180"/>
  <c r="M178"/>
  <c r="N178"/>
  <c r="M176"/>
  <c r="N176"/>
  <c r="M174"/>
  <c r="N174"/>
  <c r="M172"/>
  <c r="N172"/>
  <c r="M170"/>
  <c r="N170"/>
  <c r="M168"/>
  <c r="N168"/>
  <c r="M166"/>
  <c r="N166"/>
  <c r="M164"/>
  <c r="N164"/>
  <c r="M162"/>
  <c r="N162"/>
  <c r="M160"/>
  <c r="N160"/>
  <c r="M158"/>
  <c r="N158"/>
  <c r="M156"/>
  <c r="N156"/>
  <c r="M154"/>
  <c r="N154"/>
  <c r="M152"/>
  <c r="N152"/>
  <c r="M150"/>
  <c r="N150"/>
  <c r="M148"/>
  <c r="N148"/>
  <c r="M146"/>
  <c r="N146"/>
  <c r="M144"/>
  <c r="N144"/>
  <c r="M142"/>
  <c r="N142"/>
  <c r="M140"/>
  <c r="N140"/>
  <c r="M138"/>
  <c r="N138"/>
  <c r="M136"/>
  <c r="N136"/>
  <c r="M134"/>
  <c r="N134"/>
  <c r="M132"/>
  <c r="N132"/>
  <c r="M130"/>
  <c r="N130"/>
  <c r="M128"/>
  <c r="N128"/>
  <c r="M126"/>
  <c r="N126"/>
  <c r="M124"/>
  <c r="N124"/>
  <c r="M207"/>
  <c r="N207"/>
  <c r="M205"/>
  <c r="N205"/>
  <c r="M209"/>
  <c r="N209"/>
  <c r="M123"/>
  <c r="N123"/>
  <c r="M121"/>
  <c r="N121"/>
  <c r="M119"/>
  <c r="N119"/>
  <c r="M117"/>
  <c r="N117"/>
  <c r="M115"/>
  <c r="N115"/>
  <c r="M113"/>
  <c r="N113"/>
  <c r="M111"/>
  <c r="N111"/>
  <c r="M109"/>
  <c r="N109"/>
  <c r="M107"/>
  <c r="N107"/>
  <c r="M105"/>
  <c r="N105"/>
  <c r="M103"/>
  <c r="N103"/>
  <c r="M101"/>
  <c r="N101"/>
  <c r="N99"/>
  <c r="M99"/>
  <c r="N97"/>
  <c r="M97"/>
  <c r="N95"/>
  <c r="M95"/>
  <c r="N93"/>
  <c r="M93"/>
  <c r="N91"/>
  <c r="M91"/>
  <c r="N89"/>
  <c r="M89"/>
  <c r="N87"/>
  <c r="M87"/>
  <c r="N85"/>
  <c r="M85"/>
  <c r="N83"/>
  <c r="M83"/>
  <c r="N81"/>
  <c r="M81"/>
  <c r="N79"/>
  <c r="M79"/>
  <c r="N77"/>
  <c r="M77"/>
  <c r="N75"/>
  <c r="M75"/>
  <c r="N73"/>
  <c r="M73"/>
  <c r="N71"/>
  <c r="M71"/>
  <c r="N69"/>
  <c r="M69"/>
  <c r="N67"/>
  <c r="M67"/>
  <c r="N65"/>
  <c r="M65"/>
  <c r="N63"/>
  <c r="M63"/>
  <c r="N61"/>
  <c r="M61"/>
  <c r="N59"/>
  <c r="M59"/>
  <c r="N57"/>
  <c r="M57"/>
  <c r="N55"/>
  <c r="M55"/>
  <c r="N53"/>
  <c r="M53"/>
  <c r="N51"/>
  <c r="M51"/>
  <c r="N49"/>
  <c r="M49"/>
  <c r="N47"/>
  <c r="M47"/>
  <c r="N45"/>
  <c r="M45"/>
  <c r="N43"/>
  <c r="M43"/>
  <c r="N41"/>
  <c r="M41"/>
  <c r="N39"/>
  <c r="M39"/>
  <c r="N37"/>
  <c r="M37"/>
  <c r="N35"/>
  <c r="M35"/>
  <c r="N33"/>
  <c r="M33"/>
  <c r="N31"/>
  <c r="M31"/>
  <c r="N29"/>
  <c r="M29"/>
  <c r="N27"/>
  <c r="M27"/>
  <c r="N18"/>
  <c r="M18"/>
  <c r="N16"/>
  <c r="M16"/>
  <c r="N15"/>
  <c r="M15"/>
  <c r="N14"/>
  <c r="M14"/>
  <c r="N13"/>
  <c r="M13"/>
  <c r="M9"/>
  <c r="N9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N100"/>
  <c r="M100"/>
  <c r="N98"/>
  <c r="M98"/>
  <c r="N96"/>
  <c r="M96"/>
  <c r="N94"/>
  <c r="M94"/>
  <c r="N92"/>
  <c r="M92"/>
  <c r="N90"/>
  <c r="M90"/>
  <c r="N88"/>
  <c r="M88"/>
  <c r="N86"/>
  <c r="M86"/>
  <c r="N84"/>
  <c r="M84"/>
  <c r="N82"/>
  <c r="M82"/>
  <c r="N80"/>
  <c r="M80"/>
  <c r="N78"/>
  <c r="M78"/>
  <c r="N76"/>
  <c r="M76"/>
  <c r="N74"/>
  <c r="M74"/>
  <c r="N72"/>
  <c r="M72"/>
  <c r="N70"/>
  <c r="M70"/>
  <c r="N68"/>
  <c r="M68"/>
  <c r="N66"/>
  <c r="M66"/>
  <c r="N64"/>
  <c r="M64"/>
  <c r="N62"/>
  <c r="M62"/>
  <c r="N60"/>
  <c r="M60"/>
  <c r="N58"/>
  <c r="M58"/>
  <c r="N56"/>
  <c r="M56"/>
  <c r="N54"/>
  <c r="M54"/>
  <c r="N52"/>
  <c r="M52"/>
  <c r="N50"/>
  <c r="M50"/>
  <c r="N48"/>
  <c r="M48"/>
  <c r="N46"/>
  <c r="M46"/>
  <c r="N44"/>
  <c r="M44"/>
  <c r="N42"/>
  <c r="M42"/>
  <c r="N40"/>
  <c r="M40"/>
  <c r="N38"/>
  <c r="M38"/>
  <c r="N36"/>
  <c r="M36"/>
  <c r="N34"/>
  <c r="M34"/>
  <c r="N32"/>
  <c r="M32"/>
  <c r="N30"/>
  <c r="M30"/>
  <c r="N28"/>
  <c r="M28"/>
  <c r="N26"/>
  <c r="M26"/>
  <c r="N19"/>
  <c r="M19"/>
  <c r="N17"/>
  <c r="M17"/>
  <c r="N12"/>
  <c r="M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<sst xmlns="http://schemas.openxmlformats.org/spreadsheetml/2006/main" count="38" uniqueCount="24">
  <si>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</si>
  <si>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</si>
  <si>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</si>
  <si>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</si>
  <si>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</si>
  <si>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</si>
  <si>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</si>
  <si>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</si>
  <si>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</si>
  <si>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</si>
  <si>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</si>
  <si>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</si>
  <si>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</si>
  <si>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</si>
  <si>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</si>
  <si>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</si>
  <si>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</si>
  <si>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</si>
  <si>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</si>
  <si>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</si>
  <si>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>Струковни фармацеут</t>
  </si>
  <si>
    <t>Информатика и статистика</t>
  </si>
  <si>
    <t>K2</t>
  </si>
  <si>
    <t>K1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</si>
</sst>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0" fontId="8" fillId="0" borderId="26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2" fontId="2" fillId="0" borderId="19" xfId="0" applyNumberFormat="1" applyFont="1" applyBorder="1" applyAlignment="1" applyProtection="1">
      <alignment horizontal="center" vertical="center"/>
    </xf>
    <xf numFmtId="2" fontId="4" fillId="3" borderId="11" xfId="0" applyNumberFormat="1" applyFont="1" applyFill="1" applyBorder="1" applyAlignment="1" applyProtection="1">
      <alignment horizontal="center" vertical="center" textRotation="90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topLeftCell="B1" zoomScaleNormal="100" workbookViewId="0">
      <pane ySplit="7" topLeftCell="A32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47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1"/>
    </row>
    <row r="2" spans="1:15" ht="26.25" customHeight="1" thickBot="1">
      <c r="A2" s="67" t="s">
        <v>14</v>
      </c>
      <c r="B2" s="67"/>
      <c r="C2" s="27" t="s">
        <v>19</v>
      </c>
      <c r="D2" s="28"/>
      <c r="E2" s="28"/>
      <c r="F2" s="28"/>
      <c r="G2" s="28"/>
      <c r="H2" s="46"/>
      <c r="I2" s="28"/>
      <c r="J2" s="28"/>
      <c r="K2" s="46"/>
      <c r="L2" s="28"/>
      <c r="M2" s="48"/>
      <c r="N2" s="29"/>
      <c r="O2" s="1"/>
    </row>
    <row r="3" spans="1:15" ht="26.25" customHeight="1" thickBot="1">
      <c r="A3" s="67" t="s">
        <v>17</v>
      </c>
      <c r="B3" s="67"/>
      <c r="C3" s="27">
        <v>3</v>
      </c>
      <c r="D3" s="28"/>
      <c r="E3" s="28"/>
      <c r="F3" s="28"/>
      <c r="G3" s="28"/>
      <c r="H3" s="46"/>
      <c r="I3" s="28"/>
      <c r="J3" s="28"/>
      <c r="K3" s="46"/>
      <c r="L3" s="28"/>
      <c r="M3" s="48"/>
      <c r="N3" s="29"/>
      <c r="O3" s="1"/>
    </row>
    <row r="4" spans="1:15" ht="23.25" customHeight="1" thickBot="1">
      <c r="A4" s="66" t="s">
        <v>2</v>
      </c>
      <c r="B4" s="67"/>
      <c r="C4" s="62" t="s">
        <v>21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  <c r="O4" s="1"/>
    </row>
    <row r="5" spans="1:15" ht="34.5" customHeight="1" thickBot="1">
      <c r="A5" s="66" t="s">
        <v>9</v>
      </c>
      <c r="B5" s="67"/>
      <c r="C5" s="62" t="s">
        <v>20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  <c r="O5" s="1"/>
    </row>
    <row r="6" spans="1:15" ht="34.5" customHeight="1" thickBot="1">
      <c r="A6" s="14"/>
      <c r="B6" s="15"/>
      <c r="C6" s="59" t="s">
        <v>15</v>
      </c>
      <c r="D6" s="60"/>
      <c r="E6" s="60"/>
      <c r="F6" s="60"/>
      <c r="G6" s="61"/>
      <c r="H6" s="52"/>
      <c r="I6" s="38"/>
      <c r="J6" s="39"/>
      <c r="K6" s="57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8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5">
        <v>2896</v>
      </c>
      <c r="C8" s="31">
        <v>4</v>
      </c>
      <c r="D8" s="31">
        <v>10</v>
      </c>
      <c r="E8" s="32"/>
      <c r="F8" s="31">
        <v>4.8</v>
      </c>
      <c r="G8" s="31">
        <v>4.4000000000000004</v>
      </c>
      <c r="H8" s="9">
        <f>SUM(C8:G8)</f>
        <v>23.200000000000003</v>
      </c>
      <c r="I8" s="44"/>
      <c r="J8" s="44"/>
      <c r="K8" s="9">
        <f>SUM(H8,I8,J8)</f>
        <v>23.200000000000003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 t="s">
        <v>22</v>
      </c>
    </row>
    <row r="9" spans="1:15" ht="15.75" thickBot="1">
      <c r="A9" s="23">
        <v>2</v>
      </c>
      <c r="B9" s="56">
        <v>2899</v>
      </c>
      <c r="C9" s="33">
        <v>5</v>
      </c>
      <c r="D9" s="33">
        <v>12</v>
      </c>
      <c r="E9" s="34"/>
      <c r="F9" s="33">
        <v>0</v>
      </c>
      <c r="G9" s="33">
        <v>3.2</v>
      </c>
      <c r="H9" s="11">
        <f t="shared" ref="H9:H72" si="0">SUM(C9:G9)</f>
        <v>20.2</v>
      </c>
      <c r="I9" s="41"/>
      <c r="J9" s="41"/>
      <c r="K9" s="11">
        <f t="shared" ref="K9:K72" si="1">SUM(H9,I9,J9)</f>
        <v>20.2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 t="s">
        <v>23</v>
      </c>
    </row>
    <row r="10" spans="1:15" ht="15.75" thickBot="1">
      <c r="A10" s="23">
        <v>3</v>
      </c>
      <c r="B10" s="56">
        <v>2909</v>
      </c>
      <c r="C10" s="33">
        <v>4</v>
      </c>
      <c r="D10" s="33">
        <v>10</v>
      </c>
      <c r="E10" s="34"/>
      <c r="F10" s="33">
        <v>2.9</v>
      </c>
      <c r="G10" s="33">
        <v>3.2</v>
      </c>
      <c r="H10" s="11">
        <f t="shared" si="0"/>
        <v>20.099999999999998</v>
      </c>
      <c r="I10" s="41"/>
      <c r="J10" s="41"/>
      <c r="K10" s="11">
        <f t="shared" si="1"/>
        <v>20.099999999999998</v>
      </c>
      <c r="L10" s="7"/>
      <c r="M10" s="45" t="str">
        <f t="shared" si="2"/>
        <v>Није положио(ла)</v>
      </c>
      <c r="N10" s="10">
        <f t="shared" si="3"/>
        <v>5</v>
      </c>
      <c r="O10" s="1" t="s">
        <v>23</v>
      </c>
    </row>
    <row r="11" spans="1:15" ht="15.75" thickBot="1">
      <c r="A11" s="23">
        <v>4</v>
      </c>
      <c r="B11" s="56">
        <v>2910</v>
      </c>
      <c r="C11" s="35">
        <v>8</v>
      </c>
      <c r="D11" s="35">
        <v>10</v>
      </c>
      <c r="E11" s="36"/>
      <c r="F11" s="35">
        <v>7.1</v>
      </c>
      <c r="G11" s="35">
        <v>8.6</v>
      </c>
      <c r="H11" s="11">
        <f t="shared" si="0"/>
        <v>33.700000000000003</v>
      </c>
      <c r="I11" s="42"/>
      <c r="J11" s="42"/>
      <c r="K11" s="11">
        <f t="shared" si="1"/>
        <v>33.700000000000003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56">
        <v>2947</v>
      </c>
      <c r="C12" s="33">
        <v>6</v>
      </c>
      <c r="D12" s="33">
        <v>11</v>
      </c>
      <c r="E12" s="34"/>
      <c r="F12" s="33">
        <v>8.6999999999999993</v>
      </c>
      <c r="G12" s="33">
        <v>9.1</v>
      </c>
      <c r="H12" s="11">
        <f t="shared" si="0"/>
        <v>34.799999999999997</v>
      </c>
      <c r="I12" s="41"/>
      <c r="J12" s="41"/>
      <c r="K12" s="11">
        <f t="shared" si="1"/>
        <v>34.799999999999997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56">
        <v>2950</v>
      </c>
      <c r="C13" s="33">
        <v>5</v>
      </c>
      <c r="D13" s="33">
        <v>15</v>
      </c>
      <c r="E13" s="34"/>
      <c r="F13" s="33">
        <v>3.1</v>
      </c>
      <c r="G13" s="33">
        <v>0.9</v>
      </c>
      <c r="H13" s="11">
        <f t="shared" si="0"/>
        <v>24</v>
      </c>
      <c r="I13" s="41"/>
      <c r="J13" s="41"/>
      <c r="K13" s="11">
        <f t="shared" si="1"/>
        <v>24</v>
      </c>
      <c r="L13" s="7"/>
      <c r="M13" s="45" t="str">
        <f t="shared" si="2"/>
        <v>Није положио(ла)</v>
      </c>
      <c r="N13" s="10">
        <f t="shared" si="3"/>
        <v>5</v>
      </c>
      <c r="O13" s="1" t="s">
        <v>22</v>
      </c>
    </row>
    <row r="14" spans="1:15" ht="15.75" thickBot="1">
      <c r="A14" s="23">
        <v>7</v>
      </c>
      <c r="B14" s="56">
        <v>2977</v>
      </c>
      <c r="C14" s="33">
        <v>5</v>
      </c>
      <c r="D14" s="33">
        <v>12</v>
      </c>
      <c r="E14" s="34"/>
      <c r="F14" s="33">
        <v>7.7</v>
      </c>
      <c r="G14" s="33">
        <v>7.2</v>
      </c>
      <c r="H14" s="11">
        <f t="shared" si="0"/>
        <v>31.9</v>
      </c>
      <c r="I14" s="41"/>
      <c r="J14" s="41"/>
      <c r="K14" s="11">
        <f t="shared" si="1"/>
        <v>31.9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56">
        <v>3002</v>
      </c>
      <c r="C15" s="33">
        <v>4</v>
      </c>
      <c r="D15" s="33">
        <v>10</v>
      </c>
      <c r="E15" s="34"/>
      <c r="F15" s="33"/>
      <c r="G15" s="33"/>
      <c r="H15" s="11">
        <f t="shared" si="0"/>
        <v>14</v>
      </c>
      <c r="I15" s="41"/>
      <c r="J15" s="41"/>
      <c r="K15" s="11">
        <f t="shared" si="1"/>
        <v>14</v>
      </c>
      <c r="L15" s="7"/>
      <c r="M15" s="45" t="str">
        <f t="shared" si="2"/>
        <v>Није положио(ла)</v>
      </c>
      <c r="N15" s="10">
        <f t="shared" si="3"/>
        <v>5</v>
      </c>
      <c r="O15" s="1" t="s">
        <v>23</v>
      </c>
    </row>
    <row r="16" spans="1:15" ht="15.75" thickBot="1">
      <c r="A16" s="23">
        <v>9</v>
      </c>
      <c r="B16" s="56">
        <v>3007</v>
      </c>
      <c r="C16" s="33">
        <v>5</v>
      </c>
      <c r="D16" s="33">
        <v>10</v>
      </c>
      <c r="E16" s="34"/>
      <c r="F16" s="33">
        <v>1.9</v>
      </c>
      <c r="G16" s="33">
        <v>1.6</v>
      </c>
      <c r="H16" s="11">
        <f t="shared" si="0"/>
        <v>18.5</v>
      </c>
      <c r="I16" s="41"/>
      <c r="J16" s="41"/>
      <c r="K16" s="11">
        <f t="shared" si="1"/>
        <v>18.5</v>
      </c>
      <c r="L16" s="7"/>
      <c r="M16" s="45" t="str">
        <f t="shared" si="2"/>
        <v>Није положио(ла)</v>
      </c>
      <c r="N16" s="10">
        <f t="shared" si="3"/>
        <v>5</v>
      </c>
      <c r="O16" s="1" t="s">
        <v>22</v>
      </c>
    </row>
    <row r="17" spans="1:15" ht="15.75" thickBot="1">
      <c r="A17" s="23">
        <v>10</v>
      </c>
      <c r="B17" s="56">
        <v>3013</v>
      </c>
      <c r="C17" s="33">
        <v>10</v>
      </c>
      <c r="D17" s="33">
        <v>16</v>
      </c>
      <c r="E17" s="34"/>
      <c r="F17" s="33">
        <v>8.3000000000000007</v>
      </c>
      <c r="G17" s="33">
        <v>7.4</v>
      </c>
      <c r="H17" s="11">
        <f t="shared" si="0"/>
        <v>41.699999999999996</v>
      </c>
      <c r="I17" s="41"/>
      <c r="J17" s="41"/>
      <c r="K17" s="11">
        <f t="shared" si="1"/>
        <v>41.699999999999996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56">
        <v>3021</v>
      </c>
      <c r="C18" s="33">
        <v>8</v>
      </c>
      <c r="D18" s="33">
        <v>12</v>
      </c>
      <c r="E18" s="34"/>
      <c r="F18" s="33">
        <v>5.4</v>
      </c>
      <c r="G18" s="33">
        <v>4.8</v>
      </c>
      <c r="H18" s="11">
        <f t="shared" si="0"/>
        <v>30.2</v>
      </c>
      <c r="I18" s="41"/>
      <c r="J18" s="41"/>
      <c r="K18" s="11">
        <f t="shared" si="1"/>
        <v>30.2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56">
        <v>3024</v>
      </c>
      <c r="C19" s="33">
        <v>4</v>
      </c>
      <c r="D19" s="33">
        <v>10</v>
      </c>
      <c r="E19" s="34"/>
      <c r="F19" s="33">
        <v>5.8</v>
      </c>
      <c r="G19" s="33">
        <v>3.7</v>
      </c>
      <c r="H19" s="11">
        <f t="shared" si="0"/>
        <v>23.5</v>
      </c>
      <c r="I19" s="41"/>
      <c r="J19" s="41"/>
      <c r="K19" s="11">
        <f t="shared" si="1"/>
        <v>23.5</v>
      </c>
      <c r="L19" s="7"/>
      <c r="M19" s="45" t="str">
        <f t="shared" si="2"/>
        <v>Није положио(ла)</v>
      </c>
      <c r="N19" s="10">
        <f t="shared" si="3"/>
        <v>5</v>
      </c>
      <c r="O19" s="1" t="s">
        <v>22</v>
      </c>
    </row>
    <row r="20" spans="1:15" ht="15.75" thickBot="1">
      <c r="A20" s="23">
        <v>13</v>
      </c>
      <c r="B20" s="56">
        <v>3033</v>
      </c>
      <c r="C20" s="33">
        <v>5</v>
      </c>
      <c r="D20" s="33">
        <v>10</v>
      </c>
      <c r="E20" s="34"/>
      <c r="F20" s="33">
        <v>1.1000000000000001</v>
      </c>
      <c r="G20" s="33">
        <v>3.2</v>
      </c>
      <c r="H20" s="11">
        <f t="shared" si="0"/>
        <v>19.3</v>
      </c>
      <c r="I20" s="41"/>
      <c r="J20" s="41"/>
      <c r="K20" s="11">
        <f t="shared" si="1"/>
        <v>19.3</v>
      </c>
      <c r="L20" s="7"/>
      <c r="M20" s="45" t="str">
        <f t="shared" si="2"/>
        <v>Није положио(ла)</v>
      </c>
      <c r="N20" s="10">
        <f t="shared" si="3"/>
        <v>5</v>
      </c>
      <c r="O20" s="1" t="s">
        <v>23</v>
      </c>
    </row>
    <row r="21" spans="1:15" ht="15.75" thickBot="1">
      <c r="A21" s="23">
        <v>14</v>
      </c>
      <c r="B21" s="56">
        <v>3049</v>
      </c>
      <c r="C21" s="33">
        <v>4</v>
      </c>
      <c r="D21" s="33">
        <v>10</v>
      </c>
      <c r="E21" s="34"/>
      <c r="F21" s="33">
        <v>7.1</v>
      </c>
      <c r="G21" s="33"/>
      <c r="H21" s="11">
        <f t="shared" si="0"/>
        <v>21.1</v>
      </c>
      <c r="I21" s="41"/>
      <c r="J21" s="41"/>
      <c r="K21" s="11">
        <f t="shared" si="1"/>
        <v>21.1</v>
      </c>
      <c r="L21" s="7"/>
      <c r="M21" s="45" t="str">
        <f t="shared" si="2"/>
        <v>Није положио(ла)</v>
      </c>
      <c r="N21" s="10">
        <f t="shared" si="3"/>
        <v>5</v>
      </c>
      <c r="O21" s="1" t="s">
        <v>22</v>
      </c>
    </row>
    <row r="22" spans="1:15" ht="15.75" thickBot="1">
      <c r="A22" s="23">
        <v>15</v>
      </c>
      <c r="B22" s="56">
        <v>3068</v>
      </c>
      <c r="C22" s="33">
        <v>4</v>
      </c>
      <c r="D22" s="33">
        <v>10</v>
      </c>
      <c r="E22" s="34"/>
      <c r="F22" s="33"/>
      <c r="G22" s="33"/>
      <c r="H22" s="11">
        <f t="shared" si="0"/>
        <v>14</v>
      </c>
      <c r="I22" s="41"/>
      <c r="J22" s="41"/>
      <c r="K22" s="11">
        <f t="shared" si="1"/>
        <v>14</v>
      </c>
      <c r="L22" s="7"/>
      <c r="M22" s="45" t="str">
        <f t="shared" si="2"/>
        <v>Није положио(ла)</v>
      </c>
      <c r="N22" s="10">
        <f t="shared" si="3"/>
        <v>5</v>
      </c>
      <c r="O22" s="1" t="s">
        <v>23</v>
      </c>
    </row>
    <row r="23" spans="1:15" ht="15.75" thickBot="1">
      <c r="A23" s="23">
        <v>16</v>
      </c>
      <c r="B23" s="56">
        <v>3099</v>
      </c>
      <c r="C23" s="33">
        <v>4</v>
      </c>
      <c r="D23" s="33">
        <v>10</v>
      </c>
      <c r="E23" s="34"/>
      <c r="F23" s="33">
        <v>0.1</v>
      </c>
      <c r="G23" s="33">
        <v>4.3</v>
      </c>
      <c r="H23" s="11">
        <f t="shared" si="0"/>
        <v>18.399999999999999</v>
      </c>
      <c r="I23" s="41"/>
      <c r="J23" s="41"/>
      <c r="K23" s="11">
        <f t="shared" si="1"/>
        <v>18.399999999999999</v>
      </c>
      <c r="L23" s="7"/>
      <c r="M23" s="45" t="str">
        <f t="shared" si="2"/>
        <v>Није положио(ла)</v>
      </c>
      <c r="N23" s="10">
        <f t="shared" si="3"/>
        <v>5</v>
      </c>
      <c r="O23" s="1" t="s">
        <v>23</v>
      </c>
    </row>
    <row r="24" spans="1:15" ht="15.75" thickBot="1">
      <c r="A24" s="23">
        <v>17</v>
      </c>
      <c r="B24" s="56">
        <v>3107</v>
      </c>
      <c r="C24" s="33">
        <v>5</v>
      </c>
      <c r="D24" s="33">
        <v>15</v>
      </c>
      <c r="E24" s="34"/>
      <c r="F24" s="33">
        <v>3.5</v>
      </c>
      <c r="G24" s="33">
        <v>9.1999999999999993</v>
      </c>
      <c r="H24" s="11">
        <f t="shared" si="0"/>
        <v>32.700000000000003</v>
      </c>
      <c r="I24" s="41"/>
      <c r="J24" s="41"/>
      <c r="K24" s="11">
        <f t="shared" si="1"/>
        <v>32.700000000000003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56">
        <v>3108</v>
      </c>
      <c r="C25" s="33">
        <v>9</v>
      </c>
      <c r="D25" s="33">
        <v>10</v>
      </c>
      <c r="E25" s="34"/>
      <c r="F25" s="33">
        <v>8.1999999999999993</v>
      </c>
      <c r="G25" s="33">
        <v>2.8</v>
      </c>
      <c r="H25" s="11">
        <f t="shared" si="0"/>
        <v>30</v>
      </c>
      <c r="I25" s="41"/>
      <c r="J25" s="41"/>
      <c r="K25" s="11">
        <f t="shared" si="1"/>
        <v>30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56">
        <v>3122</v>
      </c>
      <c r="C26" s="33">
        <v>7</v>
      </c>
      <c r="D26" s="33">
        <v>14</v>
      </c>
      <c r="E26" s="34"/>
      <c r="F26" s="33">
        <v>5.0999999999999996</v>
      </c>
      <c r="G26" s="33">
        <v>4</v>
      </c>
      <c r="H26" s="11">
        <f t="shared" si="0"/>
        <v>30.1</v>
      </c>
      <c r="I26" s="41"/>
      <c r="J26" s="41"/>
      <c r="K26" s="11">
        <f t="shared" si="1"/>
        <v>30.1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56">
        <v>3139</v>
      </c>
      <c r="C27" s="33">
        <v>6</v>
      </c>
      <c r="D27" s="33">
        <v>16</v>
      </c>
      <c r="E27" s="34"/>
      <c r="F27" s="33">
        <v>7.5</v>
      </c>
      <c r="G27" s="33">
        <v>3</v>
      </c>
      <c r="H27" s="11">
        <f t="shared" si="0"/>
        <v>32.5</v>
      </c>
      <c r="I27" s="41"/>
      <c r="J27" s="41"/>
      <c r="K27" s="11">
        <f t="shared" si="1"/>
        <v>32.5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56">
        <v>3141</v>
      </c>
      <c r="C28" s="33">
        <v>10</v>
      </c>
      <c r="D28" s="33">
        <v>18</v>
      </c>
      <c r="E28" s="34"/>
      <c r="F28" s="33">
        <v>9.5</v>
      </c>
      <c r="G28" s="33">
        <v>9.5</v>
      </c>
      <c r="H28" s="11">
        <f t="shared" si="0"/>
        <v>47</v>
      </c>
      <c r="I28" s="41"/>
      <c r="J28" s="41"/>
      <c r="K28" s="11">
        <f t="shared" si="1"/>
        <v>47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56">
        <v>3172</v>
      </c>
      <c r="C29" s="33">
        <v>5</v>
      </c>
      <c r="D29" s="33">
        <v>13</v>
      </c>
      <c r="E29" s="34"/>
      <c r="F29" s="33">
        <v>6.1</v>
      </c>
      <c r="G29" s="33">
        <v>7.2</v>
      </c>
      <c r="H29" s="11">
        <f t="shared" si="0"/>
        <v>31.3</v>
      </c>
      <c r="I29" s="41"/>
      <c r="J29" s="41"/>
      <c r="K29" s="11">
        <f t="shared" si="1"/>
        <v>31.3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56">
        <v>3221</v>
      </c>
      <c r="C30" s="33">
        <v>10</v>
      </c>
      <c r="D30" s="33">
        <v>13</v>
      </c>
      <c r="E30" s="34"/>
      <c r="F30" s="33">
        <v>8</v>
      </c>
      <c r="G30" s="33">
        <v>9.3000000000000007</v>
      </c>
      <c r="H30" s="11">
        <f t="shared" si="0"/>
        <v>40.299999999999997</v>
      </c>
      <c r="I30" s="41"/>
      <c r="J30" s="41"/>
      <c r="K30" s="11">
        <f t="shared" si="1"/>
        <v>40.299999999999997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56">
        <v>3238</v>
      </c>
      <c r="C31" s="33">
        <v>4</v>
      </c>
      <c r="D31" s="33">
        <v>12</v>
      </c>
      <c r="E31" s="34"/>
      <c r="F31" s="33">
        <v>9.3000000000000007</v>
      </c>
      <c r="G31" s="33">
        <v>10</v>
      </c>
      <c r="H31" s="11">
        <f t="shared" si="0"/>
        <v>35.299999999999997</v>
      </c>
      <c r="I31" s="41"/>
      <c r="J31" s="41"/>
      <c r="K31" s="11">
        <f t="shared" si="1"/>
        <v>35.299999999999997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56">
        <v>3256</v>
      </c>
      <c r="C32" s="33">
        <v>5</v>
      </c>
      <c r="D32" s="33">
        <v>16</v>
      </c>
      <c r="E32" s="34"/>
      <c r="F32" s="33">
        <v>4.5999999999999996</v>
      </c>
      <c r="G32" s="33">
        <v>6.7</v>
      </c>
      <c r="H32" s="11">
        <f t="shared" si="0"/>
        <v>32.300000000000004</v>
      </c>
      <c r="I32" s="41"/>
      <c r="J32" s="41"/>
      <c r="K32" s="11">
        <f t="shared" si="1"/>
        <v>32.300000000000004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56">
        <v>3358</v>
      </c>
      <c r="C33" s="33">
        <v>5</v>
      </c>
      <c r="D33" s="33">
        <v>14</v>
      </c>
      <c r="E33" s="34"/>
      <c r="F33" s="33">
        <v>1.1000000000000001</v>
      </c>
      <c r="G33" s="33">
        <v>2.5</v>
      </c>
      <c r="H33" s="11">
        <f t="shared" si="0"/>
        <v>22.6</v>
      </c>
      <c r="I33" s="41"/>
      <c r="J33" s="41"/>
      <c r="K33" s="11">
        <f t="shared" si="1"/>
        <v>22.6</v>
      </c>
      <c r="L33" s="7"/>
      <c r="M33" s="45" t="str">
        <f t="shared" si="2"/>
        <v>Није положио(ла)</v>
      </c>
      <c r="N33" s="10">
        <f t="shared" si="3"/>
        <v>5</v>
      </c>
      <c r="O33" s="1" t="s">
        <v>23</v>
      </c>
    </row>
    <row r="34" spans="1:15" ht="15.75" thickBot="1">
      <c r="A34" s="23">
        <v>27</v>
      </c>
      <c r="B34" s="56">
        <v>3474</v>
      </c>
      <c r="C34" s="33">
        <v>6</v>
      </c>
      <c r="D34" s="33">
        <v>10</v>
      </c>
      <c r="E34" s="34"/>
      <c r="F34" s="33">
        <v>7.6</v>
      </c>
      <c r="G34" s="33">
        <v>6.4</v>
      </c>
      <c r="H34" s="11">
        <f t="shared" si="0"/>
        <v>30</v>
      </c>
      <c r="I34" s="41"/>
      <c r="J34" s="41"/>
      <c r="K34" s="11">
        <f t="shared" si="1"/>
        <v>30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56">
        <v>3495</v>
      </c>
      <c r="C35" s="33">
        <v>5</v>
      </c>
      <c r="D35" s="33">
        <v>12</v>
      </c>
      <c r="E35" s="34"/>
      <c r="F35" s="33">
        <v>2.5</v>
      </c>
      <c r="G35" s="33">
        <v>5.7</v>
      </c>
      <c r="H35" s="11">
        <f t="shared" si="0"/>
        <v>25.2</v>
      </c>
      <c r="I35" s="41"/>
      <c r="J35" s="41"/>
      <c r="K35" s="11">
        <f t="shared" si="1"/>
        <v>25.2</v>
      </c>
      <c r="L35" s="7"/>
      <c r="M35" s="45" t="str">
        <f t="shared" si="2"/>
        <v>Није положио(ла)</v>
      </c>
      <c r="N35" s="10">
        <f t="shared" si="3"/>
        <v>5</v>
      </c>
      <c r="O35" s="1" t="s">
        <v>23</v>
      </c>
    </row>
    <row r="36" spans="1:15" ht="15.75" thickBot="1">
      <c r="A36" s="23">
        <v>29</v>
      </c>
      <c r="B36" s="56">
        <v>3496</v>
      </c>
      <c r="C36" s="33">
        <v>5</v>
      </c>
      <c r="D36" s="33">
        <v>12</v>
      </c>
      <c r="E36" s="34"/>
      <c r="F36" s="33">
        <v>2.5</v>
      </c>
      <c r="G36" s="33"/>
      <c r="H36" s="11">
        <f t="shared" si="0"/>
        <v>19.5</v>
      </c>
      <c r="I36" s="41"/>
      <c r="J36" s="41"/>
      <c r="K36" s="11">
        <f t="shared" si="1"/>
        <v>19.5</v>
      </c>
      <c r="L36" s="7"/>
      <c r="M36" s="45" t="str">
        <f t="shared" si="2"/>
        <v>Није положио(ла)</v>
      </c>
      <c r="N36" s="10">
        <f t="shared" si="3"/>
        <v>5</v>
      </c>
      <c r="O36" s="1" t="s">
        <v>22</v>
      </c>
    </row>
    <row r="37" spans="1:15" ht="15.75" thickBot="1">
      <c r="A37" s="23">
        <v>30</v>
      </c>
      <c r="B37" s="56">
        <v>3523</v>
      </c>
      <c r="C37" s="33">
        <v>5</v>
      </c>
      <c r="D37" s="33">
        <v>13</v>
      </c>
      <c r="E37" s="34"/>
      <c r="F37" s="33">
        <v>3.6</v>
      </c>
      <c r="G37" s="33">
        <v>3.4</v>
      </c>
      <c r="H37" s="11">
        <f t="shared" si="0"/>
        <v>25</v>
      </c>
      <c r="I37" s="41"/>
      <c r="J37" s="41"/>
      <c r="K37" s="11">
        <f t="shared" si="1"/>
        <v>25</v>
      </c>
      <c r="L37" s="7"/>
      <c r="M37" s="45" t="str">
        <f t="shared" si="2"/>
        <v>Није положио(ла)</v>
      </c>
      <c r="N37" s="10">
        <f t="shared" si="3"/>
        <v>5</v>
      </c>
      <c r="O37" s="1" t="s">
        <v>22</v>
      </c>
    </row>
    <row r="38" spans="1:15" ht="15.75" thickBot="1">
      <c r="A38" s="23">
        <v>31</v>
      </c>
      <c r="B38" s="56">
        <v>3549</v>
      </c>
      <c r="C38" s="33">
        <v>10</v>
      </c>
      <c r="D38" s="33">
        <v>13</v>
      </c>
      <c r="E38" s="34"/>
      <c r="F38" s="33">
        <v>8</v>
      </c>
      <c r="G38" s="33"/>
      <c r="H38" s="11">
        <f t="shared" si="0"/>
        <v>31</v>
      </c>
      <c r="I38" s="41"/>
      <c r="J38" s="41"/>
      <c r="K38" s="11">
        <f t="shared" si="1"/>
        <v>31</v>
      </c>
      <c r="L38" s="7"/>
      <c r="M38" s="45" t="str">
        <f t="shared" si="2"/>
        <v>Није положио(ла)</v>
      </c>
      <c r="N38" s="10">
        <f t="shared" si="3"/>
        <v>5</v>
      </c>
      <c r="O38" s="1" t="s">
        <v>22</v>
      </c>
    </row>
    <row r="39" spans="1:15" ht="15.75" thickBot="1">
      <c r="A39" s="23">
        <v>32</v>
      </c>
      <c r="B39" s="54"/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11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54"/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11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54"/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11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54"/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11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54"/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11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54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11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54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11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54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11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54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11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11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11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11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11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11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11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11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11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11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11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11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11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11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11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11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11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11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11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11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11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11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11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11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11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11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11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11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11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11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11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11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11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11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11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11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11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11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11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11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11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11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11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11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11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11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11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11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11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11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11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11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11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11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11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11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11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11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11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11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11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11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11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11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11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11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11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11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11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11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11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11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11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11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11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11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11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11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11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11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11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11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11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11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11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11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11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11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11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11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11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11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11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11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11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11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11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11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11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11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11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11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11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11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11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11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11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11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11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11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11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11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11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11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11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11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11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11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11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11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11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11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11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11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11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11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11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11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11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11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11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11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11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11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11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11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11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11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11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11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11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11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11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11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11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11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11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11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11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11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11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11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11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11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11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11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11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11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11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11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11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11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11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13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2020-08-13T09:15:40Z</dcterms:modified>
</cp:coreProperties>
</file>