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Поени!$A$4:$N$16</definedName>
  </definedNames>
  <calcPr calcId="125725"/>
</workbook>
</file>

<file path=xl/calcChain.xml><?xml version="1.0" encoding="utf-8"?>
<calcChain xmlns="http://schemas.openxmlformats.org/spreadsheetml/2006/main">
  <c r="H44" i="1"/>
  <c r="K44" s="1"/>
  <c r="H25"/>
  <c r="K25" s="1"/>
  <c r="H16"/>
  <c r="K16" s="1"/>
  <c r="H54"/>
  <c r="K54" s="1"/>
  <c r="H53"/>
  <c r="K53" s="1"/>
  <c r="H52"/>
  <c r="K52" s="1"/>
  <c r="H51"/>
  <c r="K51"/>
  <c r="M51" s="1"/>
  <c r="H50"/>
  <c r="K50"/>
  <c r="N50" s="1"/>
  <c r="H49"/>
  <c r="K49" s="1"/>
  <c r="H48"/>
  <c r="K48" s="1"/>
  <c r="H47"/>
  <c r="K47" s="1"/>
  <c r="H46"/>
  <c r="K46"/>
  <c r="M46" s="1"/>
  <c r="H45"/>
  <c r="K45"/>
  <c r="N45" s="1"/>
  <c r="H43"/>
  <c r="K43"/>
  <c r="M43" s="1"/>
  <c r="H42"/>
  <c r="K42"/>
  <c r="M42" s="1"/>
  <c r="H41"/>
  <c r="K41"/>
  <c r="M41" s="1"/>
  <c r="H40"/>
  <c r="K40"/>
  <c r="M40" s="1"/>
  <c r="H39"/>
  <c r="K39"/>
  <c r="M39" s="1"/>
  <c r="H38"/>
  <c r="K38" s="1"/>
  <c r="H37"/>
  <c r="K37" s="1"/>
  <c r="H36"/>
  <c r="K36"/>
  <c r="M36" s="1"/>
  <c r="H35"/>
  <c r="K35"/>
  <c r="M35" s="1"/>
  <c r="H34"/>
  <c r="K34" s="1"/>
  <c r="H33"/>
  <c r="K33"/>
  <c r="M33" s="1"/>
  <c r="H32"/>
  <c r="K32"/>
  <c r="N32" s="1"/>
  <c r="H31"/>
  <c r="K31"/>
  <c r="M31" s="1"/>
  <c r="H30"/>
  <c r="K30"/>
  <c r="M30" s="1"/>
  <c r="H29"/>
  <c r="K29" s="1"/>
  <c r="H28"/>
  <c r="K28" s="1"/>
  <c r="H27"/>
  <c r="K27"/>
  <c r="M27" s="1"/>
  <c r="H26"/>
  <c r="K26"/>
  <c r="N26" s="1"/>
  <c r="H24"/>
  <c r="K24"/>
  <c r="M24" s="1"/>
  <c r="H23"/>
  <c r="K23"/>
  <c r="M23" s="1"/>
  <c r="H22"/>
  <c r="K22" s="1"/>
  <c r="H21"/>
  <c r="K21" s="1"/>
  <c r="H20"/>
  <c r="K20"/>
  <c r="M20" s="1"/>
  <c r="H19"/>
  <c r="K19"/>
  <c r="M19" s="1"/>
  <c r="H18"/>
  <c r="K18"/>
  <c r="M18" s="1"/>
  <c r="H17"/>
  <c r="K17" s="1"/>
  <c r="H6"/>
  <c r="K6"/>
  <c r="N6" s="1"/>
  <c r="H7"/>
  <c r="K7" s="1"/>
  <c r="H8"/>
  <c r="K8" s="1"/>
  <c r="H9"/>
  <c r="K9"/>
  <c r="M9" s="1"/>
  <c r="H10"/>
  <c r="K10"/>
  <c r="M10" s="1"/>
  <c r="H11"/>
  <c r="K11"/>
  <c r="N11" s="1"/>
  <c r="H12"/>
  <c r="K12"/>
  <c r="N12" s="1"/>
  <c r="H13"/>
  <c r="K13"/>
  <c r="M13" s="1"/>
  <c r="H14"/>
  <c r="K14"/>
  <c r="N14" s="1"/>
  <c r="H15"/>
  <c r="K15"/>
  <c r="N15" s="1"/>
  <c r="M45"/>
  <c r="M26"/>
  <c r="N19"/>
  <c r="M32"/>
  <c r="N35"/>
  <c r="M12"/>
  <c r="N42"/>
  <c r="N24"/>
  <c r="N41"/>
  <c r="N39"/>
  <c r="N23"/>
  <c r="N31"/>
  <c r="N40"/>
  <c r="N33"/>
  <c r="N51"/>
  <c r="N27"/>
  <c r="N36"/>
  <c r="N46"/>
  <c r="N20"/>
  <c r="N43"/>
  <c r="N9"/>
  <c r="N13"/>
  <c r="M14"/>
  <c r="M11"/>
  <c r="M15"/>
  <c r="N10"/>
  <c r="N8" l="1"/>
  <c r="M8"/>
  <c r="M17"/>
  <c r="N17"/>
  <c r="M22"/>
  <c r="N22"/>
  <c r="M29"/>
  <c r="N29"/>
  <c r="M37"/>
  <c r="N37"/>
  <c r="N47"/>
  <c r="M47"/>
  <c r="M49"/>
  <c r="N49"/>
  <c r="M53"/>
  <c r="N53"/>
  <c r="M16"/>
  <c r="N16"/>
  <c r="N44"/>
  <c r="M44"/>
  <c r="N7"/>
  <c r="M7"/>
  <c r="M21"/>
  <c r="N21"/>
  <c r="N28"/>
  <c r="M28"/>
  <c r="N34"/>
  <c r="M34"/>
  <c r="M38"/>
  <c r="N38"/>
  <c r="N48"/>
  <c r="M48"/>
  <c r="M52"/>
  <c r="N52"/>
  <c r="M54"/>
  <c r="N54"/>
  <c r="M25"/>
  <c r="N25"/>
  <c r="M6"/>
  <c r="N30"/>
  <c r="N18"/>
  <c r="M50"/>
</calcChain>
</file>

<file path=xl/sharedStrings.xml><?xml version="1.0" encoding="utf-8"?>
<sst xmlns="http://schemas.openxmlformats.org/spreadsheetml/2006/main" count="8" uniqueCount="8">
  <si>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</si>
  <si>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</si>
  <si>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</si>
  <si>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</si>
  <si>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</si>
  <si>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СТРУКОВНИ МЕДИЦИНСКИ РАДИОЛОГ -  4 СЕМЕСТАР</t>
  </si>
  <si>
    <t>Нуклеарна медицина</t>
  </si>
  <si>
    <t>2019/2020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</si>
</sst>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sz val="11"/>
      <color theme="1"/>
      <name val="Times New Roman"/>
      <family val="1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4"/>
      <color theme="1"/>
      <name val="Cambria"/>
      <family val="1"/>
      <scheme val="maj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2" fontId="6" fillId="2" borderId="4" xfId="0" applyNumberFormat="1" applyFont="1" applyFill="1" applyBorder="1" applyAlignment="1" applyProtection="1">
      <alignment horizontal="left" vertical="center"/>
      <protection locked="0"/>
    </xf>
    <xf numFmtId="1" fontId="6" fillId="2" borderId="4" xfId="0" applyNumberFormat="1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</xf>
    <xf numFmtId="2" fontId="4" fillId="2" borderId="3" xfId="0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1" fontId="2" fillId="2" borderId="10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1" fontId="2" fillId="2" borderId="11" xfId="0" applyNumberFormat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top" wrapText="1"/>
    </xf>
    <xf numFmtId="2" fontId="4" fillId="2" borderId="1" xfId="0" applyNumberFormat="1" applyFont="1" applyFill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1" fontId="9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7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110" zoomScaleNormal="110" workbookViewId="0">
      <pane ySplit="6" topLeftCell="A25" activePane="bottomLeft" state="frozen"/>
      <selection pane="bottomLeft" activeCell="C6" sqref="C1:C1048576"/>
    </sheetView>
  </sheetViews>
  <sheetFormatPr defaultRowHeight="14.25"/>
  <cols>
    <col min="1" max="1" width="9.140625" style="26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27" customWidth="1"/>
    <col min="9" max="10" width="9.140625" style="1" customWidth="1"/>
    <col min="11" max="11" width="9.140625" style="28" customWidth="1"/>
    <col min="12" max="12" width="4.42578125" style="1" customWidth="1"/>
    <col min="13" max="13" width="17.85546875" style="28" customWidth="1"/>
    <col min="14" max="16384" width="9.140625" style="1"/>
  </cols>
  <sheetData>
    <row r="1" spans="1:15" ht="54.7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5"/>
    </row>
    <row r="2" spans="1:15" ht="26.25" customHeight="1" thickBot="1">
      <c r="A2" s="51" t="s">
        <v>1</v>
      </c>
      <c r="B2" s="51"/>
      <c r="C2" s="7" t="s">
        <v>7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25"/>
    </row>
    <row r="3" spans="1:15" ht="23.25" customHeight="1" thickBot="1">
      <c r="A3" s="50" t="s">
        <v>2</v>
      </c>
      <c r="B3" s="51"/>
      <c r="C3" s="32" t="s">
        <v>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25"/>
    </row>
    <row r="4" spans="1:15" ht="34.5" customHeight="1" thickBot="1">
      <c r="A4" s="50" t="s">
        <v>3</v>
      </c>
      <c r="B4" s="51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O4" s="25"/>
    </row>
    <row r="5" spans="1:15" ht="34.5" customHeight="1" thickBot="1">
      <c r="A5" s="12"/>
      <c r="B5" s="13"/>
      <c r="C5" s="43" t="s">
        <v>4</v>
      </c>
      <c r="D5" s="44"/>
      <c r="E5" s="44"/>
      <c r="F5" s="44"/>
      <c r="G5" s="45"/>
      <c r="H5" s="15"/>
      <c r="I5" s="16"/>
      <c r="J5" s="17"/>
      <c r="K5" s="18"/>
      <c r="L5" s="19"/>
      <c r="M5" s="20"/>
      <c r="N5" s="14"/>
      <c r="O5" s="25"/>
    </row>
    <row r="6" spans="1:15" ht="16.5" customHeight="1" thickBot="1">
      <c r="A6" s="22">
        <v>1</v>
      </c>
      <c r="B6" s="31">
        <v>2378</v>
      </c>
      <c r="C6" s="3">
        <v>10</v>
      </c>
      <c r="D6" s="3">
        <v>10</v>
      </c>
      <c r="E6" s="4"/>
      <c r="F6" s="3">
        <v>12</v>
      </c>
      <c r="G6" s="3">
        <v>7</v>
      </c>
      <c r="H6" s="23">
        <f t="shared" ref="H6:H11" si="0">SUM(C6:G6)</f>
        <v>39</v>
      </c>
      <c r="I6" s="5">
        <v>14</v>
      </c>
      <c r="J6" s="5"/>
      <c r="K6" s="24">
        <f t="shared" ref="K6:K11" si="1">SUM(H6,I6,J6)</f>
        <v>53</v>
      </c>
      <c r="L6" s="2"/>
      <c r="M6" s="6">
        <f t="shared" ref="M6:M11" si="2">IF(K6&gt;50.499,K6,"Није положио(ла)")</f>
        <v>53</v>
      </c>
      <c r="N6" s="21">
        <f t="shared" ref="N6:N11" si="3">IF(AND(K6&lt;101,K6&gt;90.499),10,IF(AND(K6&lt;90.5,K6&gt;80.499),9,IF(AND(K6&lt;80.5,K6&gt;70.499),8,IF(AND(K6&lt;70.5,K6&gt;60.499),7,IF(AND(K6&lt;60.5,K6&gt;50.499),6,5)))))</f>
        <v>6</v>
      </c>
      <c r="O6" s="25"/>
    </row>
    <row r="7" spans="1:15" ht="15.75" thickBot="1">
      <c r="A7" s="22">
        <v>2</v>
      </c>
      <c r="B7" s="31">
        <v>2379</v>
      </c>
      <c r="C7" s="3">
        <v>10</v>
      </c>
      <c r="D7" s="3">
        <v>10</v>
      </c>
      <c r="E7" s="4"/>
      <c r="F7" s="3">
        <v>8</v>
      </c>
      <c r="G7" s="3">
        <v>6</v>
      </c>
      <c r="H7" s="23">
        <f t="shared" si="0"/>
        <v>34</v>
      </c>
      <c r="I7" s="5">
        <v>16</v>
      </c>
      <c r="J7" s="5"/>
      <c r="K7" s="24">
        <f t="shared" si="1"/>
        <v>50</v>
      </c>
      <c r="L7" s="2"/>
      <c r="M7" s="6" t="str">
        <f t="shared" si="2"/>
        <v>Није положио(ла)</v>
      </c>
      <c r="N7" s="21">
        <f t="shared" si="3"/>
        <v>5</v>
      </c>
      <c r="O7" s="25"/>
    </row>
    <row r="8" spans="1:15" ht="15.75" thickBot="1">
      <c r="A8" s="22">
        <v>3</v>
      </c>
      <c r="B8" s="31">
        <v>2522</v>
      </c>
      <c r="C8" s="3">
        <v>10</v>
      </c>
      <c r="D8" s="3">
        <v>10</v>
      </c>
      <c r="E8" s="4"/>
      <c r="F8" s="3">
        <v>15</v>
      </c>
      <c r="G8" s="3"/>
      <c r="H8" s="23">
        <f t="shared" si="0"/>
        <v>35</v>
      </c>
      <c r="I8" s="5">
        <v>9</v>
      </c>
      <c r="J8" s="5"/>
      <c r="K8" s="24">
        <f t="shared" si="1"/>
        <v>44</v>
      </c>
      <c r="L8" s="2"/>
      <c r="M8" s="6" t="str">
        <f t="shared" si="2"/>
        <v>Није положио(ла)</v>
      </c>
      <c r="N8" s="21">
        <f t="shared" si="3"/>
        <v>5</v>
      </c>
      <c r="O8" s="25"/>
    </row>
    <row r="9" spans="1:15" ht="15.75" thickBot="1">
      <c r="A9" s="22">
        <v>4</v>
      </c>
      <c r="B9" s="31">
        <v>2656</v>
      </c>
      <c r="C9" s="3">
        <v>10</v>
      </c>
      <c r="D9" s="3">
        <v>10</v>
      </c>
      <c r="E9" s="4"/>
      <c r="F9" s="3">
        <v>17</v>
      </c>
      <c r="G9" s="3">
        <v>13</v>
      </c>
      <c r="H9" s="23">
        <f t="shared" si="0"/>
        <v>50</v>
      </c>
      <c r="I9" s="5">
        <v>15</v>
      </c>
      <c r="J9" s="5"/>
      <c r="K9" s="24">
        <f t="shared" si="1"/>
        <v>65</v>
      </c>
      <c r="L9" s="2"/>
      <c r="M9" s="6">
        <f t="shared" si="2"/>
        <v>65</v>
      </c>
      <c r="N9" s="21">
        <f t="shared" si="3"/>
        <v>7</v>
      </c>
      <c r="O9" s="25"/>
    </row>
    <row r="10" spans="1:15" ht="15.75" thickBot="1">
      <c r="A10" s="22">
        <v>5</v>
      </c>
      <c r="B10" s="31">
        <v>2916</v>
      </c>
      <c r="C10" s="3">
        <v>10</v>
      </c>
      <c r="D10" s="3">
        <v>10</v>
      </c>
      <c r="E10" s="4"/>
      <c r="F10" s="3">
        <v>19</v>
      </c>
      <c r="G10" s="3">
        <v>14</v>
      </c>
      <c r="H10" s="23">
        <f t="shared" si="0"/>
        <v>53</v>
      </c>
      <c r="I10" s="5">
        <v>16</v>
      </c>
      <c r="J10" s="5"/>
      <c r="K10" s="24">
        <f t="shared" si="1"/>
        <v>69</v>
      </c>
      <c r="L10" s="2"/>
      <c r="M10" s="6">
        <f t="shared" si="2"/>
        <v>69</v>
      </c>
      <c r="N10" s="21">
        <f t="shared" si="3"/>
        <v>7</v>
      </c>
      <c r="O10" s="25"/>
    </row>
    <row r="11" spans="1:15" ht="15.75" thickBot="1">
      <c r="A11" s="22">
        <v>6</v>
      </c>
      <c r="B11" s="31">
        <v>2976</v>
      </c>
      <c r="C11" s="3">
        <v>10</v>
      </c>
      <c r="D11" s="3">
        <v>10</v>
      </c>
      <c r="E11" s="4"/>
      <c r="F11" s="3">
        <v>19</v>
      </c>
      <c r="G11" s="3"/>
      <c r="H11" s="23">
        <f t="shared" si="0"/>
        <v>39</v>
      </c>
      <c r="I11" s="5">
        <v>25</v>
      </c>
      <c r="J11" s="5"/>
      <c r="K11" s="24">
        <f t="shared" si="1"/>
        <v>64</v>
      </c>
      <c r="L11" s="2"/>
      <c r="M11" s="6">
        <f t="shared" si="2"/>
        <v>64</v>
      </c>
      <c r="N11" s="21">
        <f t="shared" si="3"/>
        <v>7</v>
      </c>
      <c r="O11" s="25"/>
    </row>
    <row r="12" spans="1:15" ht="15.75" thickBot="1">
      <c r="A12" s="22">
        <v>7</v>
      </c>
      <c r="B12" s="31">
        <v>3058</v>
      </c>
      <c r="C12" s="3">
        <v>10</v>
      </c>
      <c r="D12" s="3">
        <v>10</v>
      </c>
      <c r="E12" s="4"/>
      <c r="F12" s="3">
        <v>13</v>
      </c>
      <c r="G12" s="3">
        <v>7</v>
      </c>
      <c r="H12" s="23">
        <f>SUM(C12:G12)</f>
        <v>40</v>
      </c>
      <c r="I12" s="5">
        <v>14</v>
      </c>
      <c r="J12" s="5"/>
      <c r="K12" s="24">
        <f>SUM(H12,I12,J12)</f>
        <v>54</v>
      </c>
      <c r="L12" s="2"/>
      <c r="M12" s="6">
        <f>IF(K12&gt;50.499,K12,"Није положио(ла)")</f>
        <v>54</v>
      </c>
      <c r="N12" s="21">
        <f>IF(AND(K12&lt;101,K12&gt;90.499),10,IF(AND(K12&lt;90.5,K12&gt;80.499),9,IF(AND(K12&lt;80.5,K12&gt;70.499),8,IF(AND(K12&lt;70.5,K12&gt;60.499),7,IF(AND(K12&lt;60.5,K12&gt;50.499),6,5)))))</f>
        <v>6</v>
      </c>
      <c r="O12" s="25"/>
    </row>
    <row r="13" spans="1:15" ht="15.75" thickBot="1">
      <c r="A13" s="22">
        <v>8</v>
      </c>
      <c r="B13" s="31">
        <v>3071</v>
      </c>
      <c r="C13" s="3">
        <v>10</v>
      </c>
      <c r="D13" s="3">
        <v>10</v>
      </c>
      <c r="E13" s="4"/>
      <c r="F13" s="3">
        <v>19</v>
      </c>
      <c r="G13" s="3">
        <v>13</v>
      </c>
      <c r="H13" s="23">
        <f>SUM(C13:G13)</f>
        <v>52</v>
      </c>
      <c r="I13" s="5">
        <v>12</v>
      </c>
      <c r="J13" s="5"/>
      <c r="K13" s="24">
        <f>SUM(H13,I13,J13)</f>
        <v>64</v>
      </c>
      <c r="L13" s="2"/>
      <c r="M13" s="6">
        <f>IF(K13&gt;50.499,K13,"Није положио(ла)")</f>
        <v>64</v>
      </c>
      <c r="N13" s="21">
        <f>IF(AND(K13&lt;101,K13&gt;90.499),10,IF(AND(K13&lt;90.5,K13&gt;80.499),9,IF(AND(K13&lt;80.5,K13&gt;70.499),8,IF(AND(K13&lt;70.5,K13&gt;60.499),7,IF(AND(K13&lt;60.5,K13&gt;50.499),6,5)))))</f>
        <v>7</v>
      </c>
      <c r="O13" s="25"/>
    </row>
    <row r="14" spans="1:15" ht="15.75" thickBot="1">
      <c r="A14" s="22">
        <v>9</v>
      </c>
      <c r="B14" s="31">
        <v>3075</v>
      </c>
      <c r="C14" s="3">
        <v>10</v>
      </c>
      <c r="D14" s="3">
        <v>10</v>
      </c>
      <c r="E14" s="4"/>
      <c r="F14" s="3">
        <v>18</v>
      </c>
      <c r="G14" s="3">
        <v>10</v>
      </c>
      <c r="H14" s="23">
        <f>SUM(C14:G14)</f>
        <v>48</v>
      </c>
      <c r="I14" s="5">
        <v>24</v>
      </c>
      <c r="J14" s="5"/>
      <c r="K14" s="24">
        <f>SUM(H14,I14,J14)</f>
        <v>72</v>
      </c>
      <c r="L14" s="2"/>
      <c r="M14" s="6">
        <f>IF(K14&gt;50.499,K14,"Није положио(ла)")</f>
        <v>72</v>
      </c>
      <c r="N14" s="21">
        <f>IF(AND(K14&lt;101,K14&gt;90.499),10,IF(AND(K14&lt;90.5,K14&gt;80.499),9,IF(AND(K14&lt;80.5,K14&gt;70.499),8,IF(AND(K14&lt;70.5,K14&gt;60.499),7,IF(AND(K14&lt;60.5,K14&gt;50.499),6,5)))))</f>
        <v>8</v>
      </c>
      <c r="O14" s="25"/>
    </row>
    <row r="15" spans="1:15" ht="15.75" thickBot="1">
      <c r="A15" s="22">
        <v>10</v>
      </c>
      <c r="B15" s="31">
        <v>3127</v>
      </c>
      <c r="C15" s="3">
        <v>10</v>
      </c>
      <c r="D15" s="3">
        <v>10</v>
      </c>
      <c r="E15" s="4"/>
      <c r="F15" s="3">
        <v>19</v>
      </c>
      <c r="G15" s="3">
        <v>13</v>
      </c>
      <c r="H15" s="23">
        <f>SUM(C15:G15)</f>
        <v>52</v>
      </c>
      <c r="I15" s="5">
        <v>14</v>
      </c>
      <c r="J15" s="5"/>
      <c r="K15" s="24">
        <f>SUM(H15,I15,J15)</f>
        <v>66</v>
      </c>
      <c r="L15" s="2"/>
      <c r="M15" s="6">
        <f>IF(K15&gt;50.499,K15,"Није положио(ла)")</f>
        <v>66</v>
      </c>
      <c r="N15" s="21">
        <f>IF(AND(K15&lt;101,K15&gt;90.499),10,IF(AND(K15&lt;90.5,K15&gt;80.499),9,IF(AND(K15&lt;80.5,K15&gt;70.499),8,IF(AND(K15&lt;70.5,K15&gt;60.499),7,IF(AND(K15&lt;60.5,K15&gt;50.499),6,5)))))</f>
        <v>7</v>
      </c>
      <c r="O15" s="25"/>
    </row>
    <row r="16" spans="1:15" s="42" customFormat="1" ht="15.75" thickBot="1">
      <c r="A16" s="22">
        <v>11</v>
      </c>
      <c r="B16" s="33">
        <v>3215</v>
      </c>
      <c r="C16" s="34">
        <v>10</v>
      </c>
      <c r="D16" s="34">
        <v>10</v>
      </c>
      <c r="E16" s="35"/>
      <c r="F16" s="34">
        <v>17</v>
      </c>
      <c r="G16" s="34">
        <v>16</v>
      </c>
      <c r="H16" s="36">
        <f>SUM(C16:G16)</f>
        <v>53</v>
      </c>
      <c r="I16" s="37">
        <v>20</v>
      </c>
      <c r="J16" s="37"/>
      <c r="K16" s="38">
        <f>SUM(H16,I16,J16)</f>
        <v>73</v>
      </c>
      <c r="L16" s="39"/>
      <c r="M16" s="6">
        <f>IF(K16&gt;50.499,K16,"Није положио(ла)")</f>
        <v>73</v>
      </c>
      <c r="N16" s="40">
        <f>IF(AND(K16&lt;101,K16&gt;90.499),10,IF(AND(K16&lt;90.5,K16&gt;80.499),9,IF(AND(K16&lt;80.5,K16&gt;70.499),8,IF(AND(K16&lt;70.5,K16&gt;60.499),7,IF(AND(K16&lt;60.5,K16&gt;50.499),6,5)))))</f>
        <v>8</v>
      </c>
      <c r="O16" s="41"/>
    </row>
    <row r="17" spans="1:15" ht="15.75" thickBot="1">
      <c r="A17" s="22">
        <v>12</v>
      </c>
      <c r="B17" s="31">
        <v>3354</v>
      </c>
      <c r="C17" s="3">
        <v>10</v>
      </c>
      <c r="D17" s="3">
        <v>10</v>
      </c>
      <c r="E17" s="3"/>
      <c r="F17" s="3">
        <v>12</v>
      </c>
      <c r="G17" s="3">
        <v>14</v>
      </c>
      <c r="H17" s="23">
        <f t="shared" ref="H17:H44" si="4">SUM(C17:G17)</f>
        <v>46</v>
      </c>
      <c r="I17" s="5">
        <v>16</v>
      </c>
      <c r="J17" s="5"/>
      <c r="K17" s="24">
        <f t="shared" ref="K17:K44" si="5">SUM(H17,I17,J17)</f>
        <v>62</v>
      </c>
      <c r="L17" s="2"/>
      <c r="M17" s="6">
        <f t="shared" ref="M17:M44" si="6">IF(K17&gt;50.499,K17,"Није положио(ла)")</f>
        <v>62</v>
      </c>
      <c r="N17" s="21">
        <f t="shared" ref="N17:N44" si="7">IF(AND(K17&lt;101,K17&gt;90.499),10,IF(AND(K17&lt;90.5,K17&gt;80.499),9,IF(AND(K17&lt;80.5,K17&gt;70.499),8,IF(AND(K17&lt;70.5,K17&gt;60.499),7,IF(AND(K17&lt;60.5,K17&gt;50.499),6,5)))))</f>
        <v>7</v>
      </c>
      <c r="O17" s="25"/>
    </row>
    <row r="18" spans="1:15" ht="15.75" thickBot="1">
      <c r="A18" s="22">
        <v>13</v>
      </c>
      <c r="B18" s="33">
        <v>3588</v>
      </c>
      <c r="C18" s="3">
        <v>10</v>
      </c>
      <c r="D18" s="3">
        <v>10</v>
      </c>
      <c r="E18" s="35"/>
      <c r="F18" s="34">
        <v>18</v>
      </c>
      <c r="G18" s="34">
        <v>2</v>
      </c>
      <c r="H18" s="36">
        <f t="shared" si="4"/>
        <v>40</v>
      </c>
      <c r="I18" s="37">
        <v>18</v>
      </c>
      <c r="J18" s="37"/>
      <c r="K18" s="38">
        <f t="shared" si="5"/>
        <v>58</v>
      </c>
      <c r="L18" s="39"/>
      <c r="M18" s="6">
        <f t="shared" si="6"/>
        <v>58</v>
      </c>
      <c r="N18" s="40">
        <f t="shared" si="7"/>
        <v>6</v>
      </c>
      <c r="O18" s="25"/>
    </row>
    <row r="19" spans="1:15" ht="15.75" thickBot="1">
      <c r="A19" s="22">
        <v>14</v>
      </c>
      <c r="B19" s="33">
        <v>3614</v>
      </c>
      <c r="C19" s="3">
        <v>10</v>
      </c>
      <c r="D19" s="3">
        <v>10</v>
      </c>
      <c r="E19" s="35"/>
      <c r="F19" s="34">
        <v>18</v>
      </c>
      <c r="G19" s="34">
        <v>15</v>
      </c>
      <c r="H19" s="36">
        <f t="shared" si="4"/>
        <v>53</v>
      </c>
      <c r="I19" s="37">
        <v>20</v>
      </c>
      <c r="J19" s="37"/>
      <c r="K19" s="38">
        <f t="shared" si="5"/>
        <v>73</v>
      </c>
      <c r="L19" s="39"/>
      <c r="M19" s="6">
        <f>IF(K19&gt;50.499,K19,"Није положио(ла)")</f>
        <v>73</v>
      </c>
      <c r="N19" s="40">
        <f t="shared" si="7"/>
        <v>8</v>
      </c>
      <c r="O19" s="25"/>
    </row>
    <row r="20" spans="1:15" ht="15.75" thickBot="1">
      <c r="A20" s="22">
        <v>15</v>
      </c>
      <c r="B20" s="33">
        <v>3622</v>
      </c>
      <c r="C20" s="3">
        <v>10</v>
      </c>
      <c r="D20" s="3">
        <v>10</v>
      </c>
      <c r="E20" s="35"/>
      <c r="F20" s="34">
        <v>17</v>
      </c>
      <c r="G20" s="34">
        <v>12</v>
      </c>
      <c r="H20" s="36">
        <f t="shared" si="4"/>
        <v>49</v>
      </c>
      <c r="I20" s="37">
        <v>17</v>
      </c>
      <c r="J20" s="37"/>
      <c r="K20" s="38">
        <f t="shared" si="5"/>
        <v>66</v>
      </c>
      <c r="L20" s="39"/>
      <c r="M20" s="6">
        <f t="shared" si="6"/>
        <v>66</v>
      </c>
      <c r="N20" s="40">
        <f t="shared" si="7"/>
        <v>7</v>
      </c>
      <c r="O20" s="25"/>
    </row>
    <row r="21" spans="1:15" ht="15.75" thickBot="1">
      <c r="A21" s="22">
        <v>16</v>
      </c>
      <c r="B21" s="33">
        <v>3626</v>
      </c>
      <c r="C21" s="3">
        <v>10</v>
      </c>
      <c r="D21" s="3">
        <v>10</v>
      </c>
      <c r="E21" s="34"/>
      <c r="F21" s="34">
        <v>18</v>
      </c>
      <c r="G21" s="34">
        <v>14</v>
      </c>
      <c r="H21" s="36">
        <f t="shared" si="4"/>
        <v>52</v>
      </c>
      <c r="I21" s="37">
        <v>15</v>
      </c>
      <c r="J21" s="37"/>
      <c r="K21" s="38">
        <f t="shared" si="5"/>
        <v>67</v>
      </c>
      <c r="L21" s="39"/>
      <c r="M21" s="6">
        <f t="shared" si="6"/>
        <v>67</v>
      </c>
      <c r="N21" s="40">
        <f t="shared" si="7"/>
        <v>7</v>
      </c>
      <c r="O21" s="25"/>
    </row>
    <row r="22" spans="1:15" ht="15.75" thickBot="1">
      <c r="A22" s="22">
        <v>17</v>
      </c>
      <c r="B22" s="33">
        <v>3634</v>
      </c>
      <c r="C22" s="3">
        <v>10</v>
      </c>
      <c r="D22" s="3">
        <v>10</v>
      </c>
      <c r="E22" s="34"/>
      <c r="F22" s="34">
        <v>19</v>
      </c>
      <c r="G22" s="34">
        <v>13</v>
      </c>
      <c r="H22" s="36">
        <f t="shared" si="4"/>
        <v>52</v>
      </c>
      <c r="I22" s="37">
        <v>21</v>
      </c>
      <c r="J22" s="37"/>
      <c r="K22" s="38">
        <f t="shared" si="5"/>
        <v>73</v>
      </c>
      <c r="L22" s="39"/>
      <c r="M22" s="6">
        <f t="shared" si="6"/>
        <v>73</v>
      </c>
      <c r="N22" s="40">
        <f t="shared" si="7"/>
        <v>8</v>
      </c>
      <c r="O22" s="25"/>
    </row>
    <row r="23" spans="1:15" ht="15.75" thickBot="1">
      <c r="A23" s="22">
        <v>18</v>
      </c>
      <c r="B23" s="33">
        <v>3656</v>
      </c>
      <c r="C23" s="3">
        <v>10</v>
      </c>
      <c r="D23" s="3">
        <v>10</v>
      </c>
      <c r="E23" s="34"/>
      <c r="F23" s="34">
        <v>18</v>
      </c>
      <c r="G23" s="34">
        <v>14</v>
      </c>
      <c r="H23" s="36">
        <f t="shared" si="4"/>
        <v>52</v>
      </c>
      <c r="I23" s="37">
        <v>19</v>
      </c>
      <c r="J23" s="37"/>
      <c r="K23" s="38">
        <f t="shared" si="5"/>
        <v>71</v>
      </c>
      <c r="L23" s="39"/>
      <c r="M23" s="6">
        <f t="shared" si="6"/>
        <v>71</v>
      </c>
      <c r="N23" s="40">
        <f t="shared" si="7"/>
        <v>8</v>
      </c>
      <c r="O23" s="25"/>
    </row>
    <row r="24" spans="1:15" ht="15.75" thickBot="1">
      <c r="A24" s="22">
        <v>19</v>
      </c>
      <c r="B24" s="33">
        <v>3669</v>
      </c>
      <c r="C24" s="3">
        <v>10</v>
      </c>
      <c r="D24" s="3">
        <v>10</v>
      </c>
      <c r="E24" s="34"/>
      <c r="F24" s="34">
        <v>18</v>
      </c>
      <c r="G24" s="34">
        <v>12</v>
      </c>
      <c r="H24" s="36">
        <f t="shared" si="4"/>
        <v>50</v>
      </c>
      <c r="I24" s="37">
        <v>17</v>
      </c>
      <c r="J24" s="37"/>
      <c r="K24" s="38">
        <f t="shared" si="5"/>
        <v>67</v>
      </c>
      <c r="L24" s="39"/>
      <c r="M24" s="6">
        <f t="shared" si="6"/>
        <v>67</v>
      </c>
      <c r="N24" s="40">
        <f t="shared" si="7"/>
        <v>7</v>
      </c>
      <c r="O24" s="25"/>
    </row>
    <row r="25" spans="1:15" s="42" customFormat="1" ht="15.75" thickBot="1">
      <c r="A25" s="22">
        <v>20</v>
      </c>
      <c r="B25" s="33">
        <v>3670</v>
      </c>
      <c r="C25" s="34">
        <v>10</v>
      </c>
      <c r="D25" s="34">
        <v>10</v>
      </c>
      <c r="E25" s="34"/>
      <c r="F25" s="34">
        <v>17</v>
      </c>
      <c r="G25" s="34">
        <v>12</v>
      </c>
      <c r="H25" s="36">
        <f t="shared" si="4"/>
        <v>49</v>
      </c>
      <c r="I25" s="37">
        <v>18</v>
      </c>
      <c r="J25" s="37"/>
      <c r="K25" s="38">
        <f t="shared" si="5"/>
        <v>67</v>
      </c>
      <c r="L25" s="39"/>
      <c r="M25" s="6">
        <f t="shared" si="6"/>
        <v>67</v>
      </c>
      <c r="N25" s="40">
        <f t="shared" si="7"/>
        <v>7</v>
      </c>
      <c r="O25" s="41"/>
    </row>
    <row r="26" spans="1:15" ht="15.75" thickBot="1">
      <c r="A26" s="22">
        <v>21</v>
      </c>
      <c r="B26" s="33">
        <v>3672</v>
      </c>
      <c r="C26" s="3">
        <v>10</v>
      </c>
      <c r="D26" s="3">
        <v>10</v>
      </c>
      <c r="E26" s="34"/>
      <c r="F26" s="34">
        <v>19</v>
      </c>
      <c r="G26" s="34">
        <v>16</v>
      </c>
      <c r="H26" s="36">
        <f t="shared" si="4"/>
        <v>55</v>
      </c>
      <c r="I26" s="37">
        <v>25</v>
      </c>
      <c r="J26" s="37"/>
      <c r="K26" s="38">
        <f t="shared" si="5"/>
        <v>80</v>
      </c>
      <c r="L26" s="39"/>
      <c r="M26" s="6">
        <f t="shared" si="6"/>
        <v>80</v>
      </c>
      <c r="N26" s="40">
        <f t="shared" si="7"/>
        <v>8</v>
      </c>
      <c r="O26" s="25"/>
    </row>
    <row r="27" spans="1:15" ht="15.75" thickBot="1">
      <c r="A27" s="22">
        <v>22</v>
      </c>
      <c r="B27" s="33">
        <v>3675</v>
      </c>
      <c r="C27" s="3">
        <v>10</v>
      </c>
      <c r="D27" s="3">
        <v>10</v>
      </c>
      <c r="E27" s="34"/>
      <c r="F27" s="34">
        <v>19</v>
      </c>
      <c r="G27" s="34">
        <v>14</v>
      </c>
      <c r="H27" s="36">
        <f t="shared" si="4"/>
        <v>53</v>
      </c>
      <c r="I27" s="37">
        <v>26</v>
      </c>
      <c r="J27" s="37"/>
      <c r="K27" s="38">
        <f t="shared" si="5"/>
        <v>79</v>
      </c>
      <c r="L27" s="39"/>
      <c r="M27" s="6">
        <f t="shared" si="6"/>
        <v>79</v>
      </c>
      <c r="N27" s="40">
        <f t="shared" si="7"/>
        <v>8</v>
      </c>
      <c r="O27" s="25"/>
    </row>
    <row r="28" spans="1:15" ht="15.75" thickBot="1">
      <c r="A28" s="22">
        <v>23</v>
      </c>
      <c r="B28" s="33">
        <v>3677</v>
      </c>
      <c r="C28" s="3">
        <v>10</v>
      </c>
      <c r="D28" s="3">
        <v>10</v>
      </c>
      <c r="E28" s="34"/>
      <c r="F28" s="34">
        <v>17</v>
      </c>
      <c r="G28" s="34">
        <v>10</v>
      </c>
      <c r="H28" s="36">
        <f t="shared" si="4"/>
        <v>47</v>
      </c>
      <c r="I28" s="37">
        <v>17</v>
      </c>
      <c r="J28" s="37"/>
      <c r="K28" s="38">
        <f t="shared" si="5"/>
        <v>64</v>
      </c>
      <c r="L28" s="39"/>
      <c r="M28" s="6">
        <f t="shared" si="6"/>
        <v>64</v>
      </c>
      <c r="N28" s="40">
        <f t="shared" si="7"/>
        <v>7</v>
      </c>
      <c r="O28" s="25"/>
    </row>
    <row r="29" spans="1:15" ht="15.75" thickBot="1">
      <c r="A29" s="22">
        <v>24</v>
      </c>
      <c r="B29" s="33">
        <v>3680</v>
      </c>
      <c r="C29" s="3">
        <v>10</v>
      </c>
      <c r="D29" s="3">
        <v>10</v>
      </c>
      <c r="E29" s="34"/>
      <c r="F29" s="34">
        <v>18</v>
      </c>
      <c r="G29" s="34">
        <v>12</v>
      </c>
      <c r="H29" s="36">
        <f t="shared" si="4"/>
        <v>50</v>
      </c>
      <c r="I29" s="37">
        <v>19</v>
      </c>
      <c r="J29" s="37"/>
      <c r="K29" s="38">
        <f t="shared" si="5"/>
        <v>69</v>
      </c>
      <c r="L29" s="39"/>
      <c r="M29" s="6">
        <f t="shared" si="6"/>
        <v>69</v>
      </c>
      <c r="N29" s="40">
        <f t="shared" si="7"/>
        <v>7</v>
      </c>
      <c r="O29" s="25"/>
    </row>
    <row r="30" spans="1:15" ht="15.75" thickBot="1">
      <c r="A30" s="22">
        <v>25</v>
      </c>
      <c r="B30" s="33">
        <v>3694</v>
      </c>
      <c r="C30" s="3">
        <v>10</v>
      </c>
      <c r="D30" s="3">
        <v>10</v>
      </c>
      <c r="E30" s="34"/>
      <c r="F30" s="34">
        <v>14</v>
      </c>
      <c r="G30" s="34">
        <v>10</v>
      </c>
      <c r="H30" s="36">
        <f t="shared" si="4"/>
        <v>44</v>
      </c>
      <c r="I30" s="37">
        <v>18</v>
      </c>
      <c r="J30" s="37"/>
      <c r="K30" s="38">
        <f t="shared" si="5"/>
        <v>62</v>
      </c>
      <c r="L30" s="39"/>
      <c r="M30" s="6">
        <f t="shared" si="6"/>
        <v>62</v>
      </c>
      <c r="N30" s="40">
        <f t="shared" si="7"/>
        <v>7</v>
      </c>
      <c r="O30" s="25"/>
    </row>
    <row r="31" spans="1:15" ht="15.75" thickBot="1">
      <c r="A31" s="22">
        <v>26</v>
      </c>
      <c r="B31" s="33">
        <v>3697</v>
      </c>
      <c r="C31" s="3">
        <v>10</v>
      </c>
      <c r="D31" s="3">
        <v>10</v>
      </c>
      <c r="E31" s="34"/>
      <c r="F31" s="34">
        <v>18</v>
      </c>
      <c r="G31" s="34">
        <v>16</v>
      </c>
      <c r="H31" s="36">
        <f t="shared" si="4"/>
        <v>54</v>
      </c>
      <c r="I31" s="37">
        <v>17</v>
      </c>
      <c r="J31" s="37"/>
      <c r="K31" s="38">
        <f t="shared" si="5"/>
        <v>71</v>
      </c>
      <c r="L31" s="39"/>
      <c r="M31" s="6">
        <f t="shared" si="6"/>
        <v>71</v>
      </c>
      <c r="N31" s="40">
        <f t="shared" si="7"/>
        <v>8</v>
      </c>
      <c r="O31" s="25"/>
    </row>
    <row r="32" spans="1:15" ht="15.75" thickBot="1">
      <c r="A32" s="22">
        <v>27</v>
      </c>
      <c r="B32" s="33">
        <v>3733</v>
      </c>
      <c r="C32" s="3">
        <v>10</v>
      </c>
      <c r="D32" s="3">
        <v>10</v>
      </c>
      <c r="E32" s="34"/>
      <c r="F32" s="34">
        <v>14</v>
      </c>
      <c r="G32" s="34">
        <v>12</v>
      </c>
      <c r="H32" s="36">
        <f t="shared" si="4"/>
        <v>46</v>
      </c>
      <c r="I32" s="37">
        <v>16</v>
      </c>
      <c r="J32" s="37"/>
      <c r="K32" s="38">
        <f t="shared" si="5"/>
        <v>62</v>
      </c>
      <c r="L32" s="39"/>
      <c r="M32" s="6">
        <f t="shared" si="6"/>
        <v>62</v>
      </c>
      <c r="N32" s="40">
        <f t="shared" si="7"/>
        <v>7</v>
      </c>
      <c r="O32" s="25"/>
    </row>
    <row r="33" spans="1:15" ht="15.75" thickBot="1">
      <c r="A33" s="22">
        <v>28</v>
      </c>
      <c r="B33" s="33">
        <v>3741</v>
      </c>
      <c r="C33" s="3">
        <v>10</v>
      </c>
      <c r="D33" s="3">
        <v>10</v>
      </c>
      <c r="E33" s="34"/>
      <c r="F33" s="34">
        <v>18</v>
      </c>
      <c r="G33" s="34">
        <v>16</v>
      </c>
      <c r="H33" s="36">
        <f t="shared" si="4"/>
        <v>54</v>
      </c>
      <c r="I33" s="37">
        <v>23</v>
      </c>
      <c r="J33" s="37"/>
      <c r="K33" s="38">
        <f t="shared" si="5"/>
        <v>77</v>
      </c>
      <c r="L33" s="39"/>
      <c r="M33" s="6">
        <f t="shared" si="6"/>
        <v>77</v>
      </c>
      <c r="N33" s="40">
        <f t="shared" si="7"/>
        <v>8</v>
      </c>
      <c r="O33" s="25"/>
    </row>
    <row r="34" spans="1:15" ht="15.75" thickBot="1">
      <c r="A34" s="22">
        <v>29</v>
      </c>
      <c r="B34" s="33">
        <v>3750</v>
      </c>
      <c r="C34" s="3">
        <v>10</v>
      </c>
      <c r="D34" s="3">
        <v>10</v>
      </c>
      <c r="E34" s="34"/>
      <c r="F34" s="34">
        <v>18</v>
      </c>
      <c r="G34" s="34">
        <v>16</v>
      </c>
      <c r="H34" s="36">
        <f t="shared" si="4"/>
        <v>54</v>
      </c>
      <c r="I34" s="37">
        <v>27</v>
      </c>
      <c r="J34" s="37"/>
      <c r="K34" s="38">
        <f t="shared" si="5"/>
        <v>81</v>
      </c>
      <c r="L34" s="39"/>
      <c r="M34" s="6">
        <f t="shared" si="6"/>
        <v>81</v>
      </c>
      <c r="N34" s="40">
        <f t="shared" si="7"/>
        <v>9</v>
      </c>
      <c r="O34" s="25"/>
    </row>
    <row r="35" spans="1:15" ht="15.75" thickBot="1">
      <c r="A35" s="22">
        <v>30</v>
      </c>
      <c r="B35" s="33">
        <v>3769</v>
      </c>
      <c r="C35" s="3">
        <v>10</v>
      </c>
      <c r="D35" s="3">
        <v>10</v>
      </c>
      <c r="E35" s="34"/>
      <c r="F35" s="34">
        <v>18</v>
      </c>
      <c r="G35" s="34">
        <v>16</v>
      </c>
      <c r="H35" s="36">
        <f t="shared" si="4"/>
        <v>54</v>
      </c>
      <c r="I35" s="37">
        <v>16</v>
      </c>
      <c r="J35" s="37"/>
      <c r="K35" s="38">
        <f t="shared" si="5"/>
        <v>70</v>
      </c>
      <c r="L35" s="39"/>
      <c r="M35" s="6">
        <f t="shared" si="6"/>
        <v>70</v>
      </c>
      <c r="N35" s="40">
        <f t="shared" si="7"/>
        <v>7</v>
      </c>
      <c r="O35" s="25"/>
    </row>
    <row r="36" spans="1:15" ht="15.75" thickBot="1">
      <c r="A36" s="22">
        <v>31</v>
      </c>
      <c r="B36" s="33">
        <v>3780</v>
      </c>
      <c r="C36" s="3">
        <v>10</v>
      </c>
      <c r="D36" s="3">
        <v>10</v>
      </c>
      <c r="E36" s="34"/>
      <c r="F36" s="34">
        <v>18</v>
      </c>
      <c r="G36" s="34">
        <v>14</v>
      </c>
      <c r="H36" s="36">
        <f t="shared" si="4"/>
        <v>52</v>
      </c>
      <c r="I36" s="37">
        <v>17</v>
      </c>
      <c r="J36" s="37"/>
      <c r="K36" s="38">
        <f t="shared" si="5"/>
        <v>69</v>
      </c>
      <c r="L36" s="39"/>
      <c r="M36" s="6">
        <f t="shared" si="6"/>
        <v>69</v>
      </c>
      <c r="N36" s="40">
        <f t="shared" si="7"/>
        <v>7</v>
      </c>
      <c r="O36" s="25"/>
    </row>
    <row r="37" spans="1:15" ht="15.75" thickBot="1">
      <c r="A37" s="22">
        <v>32</v>
      </c>
      <c r="B37" s="33">
        <v>3783</v>
      </c>
      <c r="C37" s="3">
        <v>10</v>
      </c>
      <c r="D37" s="3">
        <v>10</v>
      </c>
      <c r="E37" s="34"/>
      <c r="F37" s="34">
        <v>18</v>
      </c>
      <c r="G37" s="34">
        <v>15</v>
      </c>
      <c r="H37" s="36">
        <f t="shared" si="4"/>
        <v>53</v>
      </c>
      <c r="I37" s="37">
        <v>21</v>
      </c>
      <c r="J37" s="37"/>
      <c r="K37" s="38">
        <f t="shared" si="5"/>
        <v>74</v>
      </c>
      <c r="L37" s="39"/>
      <c r="M37" s="6">
        <f t="shared" si="6"/>
        <v>74</v>
      </c>
      <c r="N37" s="40">
        <f t="shared" si="7"/>
        <v>8</v>
      </c>
      <c r="O37" s="25"/>
    </row>
    <row r="38" spans="1:15" ht="15.75" thickBot="1">
      <c r="A38" s="22">
        <v>33</v>
      </c>
      <c r="B38" s="33">
        <v>3787</v>
      </c>
      <c r="C38" s="3">
        <v>10</v>
      </c>
      <c r="D38" s="3">
        <v>10</v>
      </c>
      <c r="E38" s="34"/>
      <c r="F38" s="34">
        <v>14</v>
      </c>
      <c r="G38" s="34">
        <v>10</v>
      </c>
      <c r="H38" s="36">
        <f t="shared" si="4"/>
        <v>44</v>
      </c>
      <c r="I38" s="37">
        <v>18</v>
      </c>
      <c r="J38" s="37"/>
      <c r="K38" s="38">
        <f t="shared" si="5"/>
        <v>62</v>
      </c>
      <c r="L38" s="39"/>
      <c r="M38" s="6">
        <f t="shared" si="6"/>
        <v>62</v>
      </c>
      <c r="N38" s="40">
        <f t="shared" si="7"/>
        <v>7</v>
      </c>
      <c r="O38" s="25"/>
    </row>
    <row r="39" spans="1:15" ht="15.75" thickBot="1">
      <c r="A39" s="22">
        <v>34</v>
      </c>
      <c r="B39" s="33">
        <v>3793</v>
      </c>
      <c r="C39" s="3">
        <v>10</v>
      </c>
      <c r="D39" s="3">
        <v>10</v>
      </c>
      <c r="E39" s="34"/>
      <c r="F39" s="34">
        <v>19</v>
      </c>
      <c r="G39" s="34">
        <v>13</v>
      </c>
      <c r="H39" s="36">
        <f t="shared" si="4"/>
        <v>52</v>
      </c>
      <c r="I39" s="37">
        <v>12</v>
      </c>
      <c r="J39" s="37"/>
      <c r="K39" s="38">
        <f t="shared" si="5"/>
        <v>64</v>
      </c>
      <c r="L39" s="39"/>
      <c r="M39" s="6">
        <f t="shared" si="6"/>
        <v>64</v>
      </c>
      <c r="N39" s="40">
        <f t="shared" si="7"/>
        <v>7</v>
      </c>
      <c r="O39" s="25"/>
    </row>
    <row r="40" spans="1:15" ht="15.75" thickBot="1">
      <c r="A40" s="22">
        <v>35</v>
      </c>
      <c r="B40" s="33">
        <v>3809</v>
      </c>
      <c r="C40" s="3">
        <v>10</v>
      </c>
      <c r="D40" s="3">
        <v>10</v>
      </c>
      <c r="E40" s="34"/>
      <c r="F40" s="34">
        <v>18</v>
      </c>
      <c r="G40" s="34">
        <v>11</v>
      </c>
      <c r="H40" s="36">
        <f t="shared" si="4"/>
        <v>49</v>
      </c>
      <c r="I40" s="37">
        <v>11</v>
      </c>
      <c r="J40" s="37"/>
      <c r="K40" s="38">
        <f t="shared" si="5"/>
        <v>60</v>
      </c>
      <c r="L40" s="39"/>
      <c r="M40" s="6">
        <f t="shared" si="6"/>
        <v>60</v>
      </c>
      <c r="N40" s="40">
        <f t="shared" si="7"/>
        <v>6</v>
      </c>
      <c r="O40" s="25"/>
    </row>
    <row r="41" spans="1:15" ht="15.75" thickBot="1">
      <c r="A41" s="22">
        <v>36</v>
      </c>
      <c r="B41" s="33">
        <v>3815</v>
      </c>
      <c r="C41" s="3">
        <v>10</v>
      </c>
      <c r="D41" s="3">
        <v>10</v>
      </c>
      <c r="E41" s="34"/>
      <c r="F41" s="34">
        <v>18</v>
      </c>
      <c r="G41" s="34">
        <v>16</v>
      </c>
      <c r="H41" s="36">
        <f t="shared" si="4"/>
        <v>54</v>
      </c>
      <c r="I41" s="37">
        <v>22</v>
      </c>
      <c r="J41" s="37"/>
      <c r="K41" s="38">
        <f t="shared" si="5"/>
        <v>76</v>
      </c>
      <c r="L41" s="39"/>
      <c r="M41" s="6">
        <f t="shared" si="6"/>
        <v>76</v>
      </c>
      <c r="N41" s="40">
        <f t="shared" si="7"/>
        <v>8</v>
      </c>
      <c r="O41" s="25"/>
    </row>
    <row r="42" spans="1:15" ht="15.75" thickBot="1">
      <c r="A42" s="22">
        <v>37</v>
      </c>
      <c r="B42" s="33">
        <v>3823</v>
      </c>
      <c r="C42" s="3">
        <v>10</v>
      </c>
      <c r="D42" s="3">
        <v>10</v>
      </c>
      <c r="E42" s="34"/>
      <c r="F42" s="34">
        <v>18</v>
      </c>
      <c r="G42" s="34">
        <v>15</v>
      </c>
      <c r="H42" s="36">
        <f t="shared" si="4"/>
        <v>53</v>
      </c>
      <c r="I42" s="37">
        <v>10</v>
      </c>
      <c r="J42" s="37"/>
      <c r="K42" s="38">
        <f t="shared" si="5"/>
        <v>63</v>
      </c>
      <c r="L42" s="39"/>
      <c r="M42" s="6">
        <f t="shared" si="6"/>
        <v>63</v>
      </c>
      <c r="N42" s="40">
        <f t="shared" si="7"/>
        <v>7</v>
      </c>
      <c r="O42" s="25"/>
    </row>
    <row r="43" spans="1:15" ht="15.75" thickBot="1">
      <c r="A43" s="22">
        <v>38</v>
      </c>
      <c r="B43" s="33">
        <v>3835</v>
      </c>
      <c r="C43" s="3">
        <v>10</v>
      </c>
      <c r="D43" s="3">
        <v>10</v>
      </c>
      <c r="E43" s="34"/>
      <c r="F43" s="34">
        <v>18</v>
      </c>
      <c r="G43" s="34">
        <v>13</v>
      </c>
      <c r="H43" s="36">
        <f t="shared" si="4"/>
        <v>51</v>
      </c>
      <c r="I43" s="37">
        <v>22</v>
      </c>
      <c r="J43" s="37"/>
      <c r="K43" s="38">
        <f t="shared" si="5"/>
        <v>73</v>
      </c>
      <c r="L43" s="39"/>
      <c r="M43" s="6">
        <f t="shared" si="6"/>
        <v>73</v>
      </c>
      <c r="N43" s="40">
        <f t="shared" si="7"/>
        <v>8</v>
      </c>
      <c r="O43" s="25"/>
    </row>
    <row r="44" spans="1:15" s="42" customFormat="1" ht="15.75" thickBot="1">
      <c r="A44" s="22">
        <v>39</v>
      </c>
      <c r="B44" s="33">
        <v>3855</v>
      </c>
      <c r="C44" s="34">
        <v>10</v>
      </c>
      <c r="D44" s="34">
        <v>10</v>
      </c>
      <c r="E44" s="34"/>
      <c r="F44" s="34">
        <v>18</v>
      </c>
      <c r="G44" s="34">
        <v>16</v>
      </c>
      <c r="H44" s="36">
        <f t="shared" si="4"/>
        <v>54</v>
      </c>
      <c r="I44" s="37">
        <v>17</v>
      </c>
      <c r="J44" s="37"/>
      <c r="K44" s="38">
        <f t="shared" si="5"/>
        <v>71</v>
      </c>
      <c r="L44" s="39"/>
      <c r="M44" s="6">
        <f t="shared" si="6"/>
        <v>71</v>
      </c>
      <c r="N44" s="40">
        <f t="shared" si="7"/>
        <v>8</v>
      </c>
      <c r="O44" s="41"/>
    </row>
    <row r="45" spans="1:15" ht="15.75" thickBot="1">
      <c r="A45" s="22">
        <v>40</v>
      </c>
      <c r="B45" s="33">
        <v>3867</v>
      </c>
      <c r="C45" s="3">
        <v>10</v>
      </c>
      <c r="D45" s="3">
        <v>10</v>
      </c>
      <c r="E45" s="34"/>
      <c r="F45" s="34">
        <v>13</v>
      </c>
      <c r="G45" s="34">
        <v>15</v>
      </c>
      <c r="H45" s="36">
        <f t="shared" ref="H45:H54" si="8">SUM(C45:G45)</f>
        <v>48</v>
      </c>
      <c r="I45" s="37">
        <v>15</v>
      </c>
      <c r="J45" s="37"/>
      <c r="K45" s="38">
        <f t="shared" ref="K45:K54" si="9">SUM(H45,I45,J45)</f>
        <v>63</v>
      </c>
      <c r="L45" s="39"/>
      <c r="M45" s="6">
        <f t="shared" ref="M45:M54" si="10">IF(K45&gt;50.499,K45,"Није положио(ла)")</f>
        <v>63</v>
      </c>
      <c r="N45" s="40">
        <f t="shared" ref="N45:N54" si="11">IF(AND(K45&lt;101,K45&gt;90.499),10,IF(AND(K45&lt;90.5,K45&gt;80.499),9,IF(AND(K45&lt;80.5,K45&gt;70.499),8,IF(AND(K45&lt;70.5,K45&gt;60.499),7,IF(AND(K45&lt;60.5,K45&gt;50.499),6,5)))))</f>
        <v>7</v>
      </c>
      <c r="O45" s="25"/>
    </row>
    <row r="46" spans="1:15" ht="15.75" thickBot="1">
      <c r="A46" s="22">
        <v>41</v>
      </c>
      <c r="B46" s="33">
        <v>3884</v>
      </c>
      <c r="C46" s="3">
        <v>10</v>
      </c>
      <c r="D46" s="3">
        <v>10</v>
      </c>
      <c r="E46" s="34"/>
      <c r="F46" s="34">
        <v>19</v>
      </c>
      <c r="G46" s="34">
        <v>17</v>
      </c>
      <c r="H46" s="36">
        <f t="shared" si="8"/>
        <v>56</v>
      </c>
      <c r="I46" s="37">
        <v>17</v>
      </c>
      <c r="J46" s="37"/>
      <c r="K46" s="38">
        <f t="shared" si="9"/>
        <v>73</v>
      </c>
      <c r="L46" s="39"/>
      <c r="M46" s="6">
        <f t="shared" si="10"/>
        <v>73</v>
      </c>
      <c r="N46" s="40">
        <f t="shared" si="11"/>
        <v>8</v>
      </c>
      <c r="O46" s="25"/>
    </row>
    <row r="47" spans="1:15" ht="15.75" thickBot="1">
      <c r="A47" s="22">
        <v>42</v>
      </c>
      <c r="B47" s="33">
        <v>3933</v>
      </c>
      <c r="C47" s="3">
        <v>10</v>
      </c>
      <c r="D47" s="3">
        <v>10</v>
      </c>
      <c r="E47" s="34"/>
      <c r="F47" s="34">
        <v>15</v>
      </c>
      <c r="G47" s="34">
        <v>13</v>
      </c>
      <c r="H47" s="36">
        <f t="shared" si="8"/>
        <v>48</v>
      </c>
      <c r="I47" s="37">
        <v>13</v>
      </c>
      <c r="J47" s="37"/>
      <c r="K47" s="38">
        <f t="shared" si="9"/>
        <v>61</v>
      </c>
      <c r="L47" s="39"/>
      <c r="M47" s="6">
        <f t="shared" si="10"/>
        <v>61</v>
      </c>
      <c r="N47" s="40">
        <f t="shared" si="11"/>
        <v>7</v>
      </c>
      <c r="O47" s="25"/>
    </row>
    <row r="48" spans="1:15" ht="15.75" thickBot="1">
      <c r="A48" s="22">
        <v>43</v>
      </c>
      <c r="B48" s="33">
        <v>3941</v>
      </c>
      <c r="C48" s="3">
        <v>10</v>
      </c>
      <c r="D48" s="3">
        <v>10</v>
      </c>
      <c r="E48" s="34"/>
      <c r="F48" s="34">
        <v>19</v>
      </c>
      <c r="G48" s="34">
        <v>15</v>
      </c>
      <c r="H48" s="36">
        <f t="shared" si="8"/>
        <v>54</v>
      </c>
      <c r="I48" s="37">
        <v>25</v>
      </c>
      <c r="J48" s="37"/>
      <c r="K48" s="38">
        <f t="shared" si="9"/>
        <v>79</v>
      </c>
      <c r="L48" s="39"/>
      <c r="M48" s="6">
        <f t="shared" si="10"/>
        <v>79</v>
      </c>
      <c r="N48" s="40">
        <f t="shared" si="11"/>
        <v>8</v>
      </c>
      <c r="O48" s="25"/>
    </row>
    <row r="49" spans="1:15" ht="15.75" thickBot="1">
      <c r="A49" s="22">
        <v>44</v>
      </c>
      <c r="B49" s="33">
        <v>3942</v>
      </c>
      <c r="C49" s="3">
        <v>10</v>
      </c>
      <c r="D49" s="3">
        <v>10</v>
      </c>
      <c r="E49" s="34"/>
      <c r="F49" s="34">
        <v>18</v>
      </c>
      <c r="G49" s="34">
        <v>16</v>
      </c>
      <c r="H49" s="36">
        <f t="shared" si="8"/>
        <v>54</v>
      </c>
      <c r="I49" s="37">
        <v>30</v>
      </c>
      <c r="J49" s="37"/>
      <c r="K49" s="38">
        <f t="shared" si="9"/>
        <v>84</v>
      </c>
      <c r="L49" s="39"/>
      <c r="M49" s="6">
        <f t="shared" si="10"/>
        <v>84</v>
      </c>
      <c r="N49" s="40">
        <f t="shared" si="11"/>
        <v>9</v>
      </c>
      <c r="O49" s="25"/>
    </row>
    <row r="50" spans="1:15" ht="15.75" thickBot="1">
      <c r="A50" s="22">
        <v>45</v>
      </c>
      <c r="B50" s="33">
        <v>3978</v>
      </c>
      <c r="C50" s="3">
        <v>10</v>
      </c>
      <c r="D50" s="3">
        <v>10</v>
      </c>
      <c r="E50" s="34"/>
      <c r="F50" s="34">
        <v>15</v>
      </c>
      <c r="G50" s="34">
        <v>8</v>
      </c>
      <c r="H50" s="36">
        <f t="shared" si="8"/>
        <v>43</v>
      </c>
      <c r="I50" s="37">
        <v>17</v>
      </c>
      <c r="J50" s="37"/>
      <c r="K50" s="38">
        <f t="shared" si="9"/>
        <v>60</v>
      </c>
      <c r="L50" s="39"/>
      <c r="M50" s="6">
        <f t="shared" si="10"/>
        <v>60</v>
      </c>
      <c r="N50" s="40">
        <f t="shared" si="11"/>
        <v>6</v>
      </c>
      <c r="O50" s="25"/>
    </row>
    <row r="51" spans="1:15" ht="15.75" thickBot="1">
      <c r="A51" s="22">
        <v>46</v>
      </c>
      <c r="B51" s="33">
        <v>3979</v>
      </c>
      <c r="C51" s="3">
        <v>10</v>
      </c>
      <c r="D51" s="3">
        <v>10</v>
      </c>
      <c r="E51" s="34"/>
      <c r="F51" s="34">
        <v>17</v>
      </c>
      <c r="G51" s="34">
        <v>17</v>
      </c>
      <c r="H51" s="36">
        <f t="shared" si="8"/>
        <v>54</v>
      </c>
      <c r="I51" s="37">
        <v>18</v>
      </c>
      <c r="J51" s="37"/>
      <c r="K51" s="38">
        <f t="shared" si="9"/>
        <v>72</v>
      </c>
      <c r="L51" s="39"/>
      <c r="M51" s="6">
        <f t="shared" si="10"/>
        <v>72</v>
      </c>
      <c r="N51" s="40">
        <f t="shared" si="11"/>
        <v>8</v>
      </c>
      <c r="O51" s="25"/>
    </row>
    <row r="52" spans="1:15" ht="15.75" thickBot="1">
      <c r="A52" s="22">
        <v>47</v>
      </c>
      <c r="B52" s="33">
        <v>3985</v>
      </c>
      <c r="C52" s="3">
        <v>10</v>
      </c>
      <c r="D52" s="3">
        <v>10</v>
      </c>
      <c r="E52" s="34"/>
      <c r="F52" s="34">
        <v>17</v>
      </c>
      <c r="G52" s="34">
        <v>13</v>
      </c>
      <c r="H52" s="36">
        <f t="shared" si="8"/>
        <v>50</v>
      </c>
      <c r="I52" s="37">
        <v>19</v>
      </c>
      <c r="J52" s="37"/>
      <c r="K52" s="38">
        <f t="shared" si="9"/>
        <v>69</v>
      </c>
      <c r="L52" s="39"/>
      <c r="M52" s="6">
        <f t="shared" si="10"/>
        <v>69</v>
      </c>
      <c r="N52" s="40">
        <f t="shared" si="11"/>
        <v>7</v>
      </c>
      <c r="O52" s="25"/>
    </row>
    <row r="53" spans="1:15" ht="15.75" thickBot="1">
      <c r="A53" s="22">
        <v>48</v>
      </c>
      <c r="B53" s="33">
        <v>3995</v>
      </c>
      <c r="C53" s="3">
        <v>10</v>
      </c>
      <c r="D53" s="3">
        <v>10</v>
      </c>
      <c r="E53" s="34"/>
      <c r="F53" s="34">
        <v>19</v>
      </c>
      <c r="G53" s="34">
        <v>15</v>
      </c>
      <c r="H53" s="36">
        <f t="shared" si="8"/>
        <v>54</v>
      </c>
      <c r="I53" s="37">
        <v>31</v>
      </c>
      <c r="J53" s="37"/>
      <c r="K53" s="38">
        <f t="shared" si="9"/>
        <v>85</v>
      </c>
      <c r="L53" s="39"/>
      <c r="M53" s="6">
        <f t="shared" si="10"/>
        <v>85</v>
      </c>
      <c r="N53" s="40">
        <f t="shared" si="11"/>
        <v>9</v>
      </c>
      <c r="O53" s="25"/>
    </row>
    <row r="54" spans="1:15" ht="15">
      <c r="A54" s="22">
        <v>49</v>
      </c>
      <c r="B54" s="33">
        <v>4126</v>
      </c>
      <c r="C54" s="3">
        <v>10</v>
      </c>
      <c r="D54" s="3">
        <v>10</v>
      </c>
      <c r="E54" s="34"/>
      <c r="F54" s="34">
        <v>11</v>
      </c>
      <c r="G54" s="34">
        <v>6</v>
      </c>
      <c r="H54" s="36">
        <f t="shared" si="8"/>
        <v>37</v>
      </c>
      <c r="I54" s="37">
        <v>0</v>
      </c>
      <c r="J54" s="37"/>
      <c r="K54" s="38">
        <f t="shared" si="9"/>
        <v>37</v>
      </c>
      <c r="L54" s="39"/>
      <c r="M54" s="6" t="str">
        <f t="shared" si="10"/>
        <v>Није положио(ла)</v>
      </c>
      <c r="N54" s="40">
        <f t="shared" si="11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6:H54">
    <cfRule type="cellIs" dxfId="6" priority="29" operator="greaterThanOrEqual">
      <formula>30</formula>
    </cfRule>
    <cfRule type="cellIs" dxfId="5" priority="39" operator="lessThan">
      <formula>30</formula>
    </cfRule>
  </conditionalFormatting>
  <conditionalFormatting sqref="N6:N54">
    <cfRule type="cellIs" dxfId="4" priority="33" operator="equal">
      <formula>5</formula>
    </cfRule>
    <cfRule type="cellIs" dxfId="3" priority="34" operator="greaterThan">
      <formula>5</formula>
    </cfRule>
  </conditionalFormatting>
  <conditionalFormatting sqref="M6:M54">
    <cfRule type="containsText" dxfId="2" priority="30" operator="containsText" text="Није положио(ла)">
      <formula>NOT(ISERROR(SEARCH("Није положио(ла)",M6)))</formula>
    </cfRule>
    <cfRule type="containsText" dxfId="1" priority="31" operator="containsText" text="&quot;Није положио(ла)&quot;">
      <formula>NOT(ISERROR(SEARCH("""Није положио(ла)""",M6)))</formula>
    </cfRule>
    <cfRule type="cellIs" dxfId="0" priority="32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2020-08-13T09:03:25Z</dcterms:modified>
</cp:coreProperties>
</file>