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5925"/>
  </bookViews>
  <sheets>
    <sheet name="Поени" sheetId="1" r:id="rId1"/>
  </sheets>
  <definedNames>
    <definedName name="_xlnm.Print_Area" localSheetId="0">Поени!$A$5:$N$122</definedName>
  </definedNames>
  <calcPr calcId="125725"/>
</workbook>
</file>

<file path=xl/calcChain.xml><?xml version="1.0" encoding="utf-8"?>
<calcChain xmlns="http://schemas.openxmlformats.org/spreadsheetml/2006/main">
  <c r="H10" i="1"/>
  <c r="H266"/>
  <c r="K266" s="1"/>
  <c r="H267"/>
  <c r="K267" s="1"/>
  <c r="M267" s="1"/>
  <c r="H268"/>
  <c r="K268" s="1"/>
  <c r="H269"/>
  <c r="K269" s="1"/>
  <c r="N269" s="1"/>
  <c r="H270"/>
  <c r="K270" s="1"/>
  <c r="M270" s="1"/>
  <c r="H271"/>
  <c r="K271" s="1"/>
  <c r="H272"/>
  <c r="K272" s="1"/>
  <c r="M272" s="1"/>
  <c r="H273"/>
  <c r="K273" s="1"/>
  <c r="H274"/>
  <c r="K274" s="1"/>
  <c r="M274" s="1"/>
  <c r="H275"/>
  <c r="K275" s="1"/>
  <c r="H276"/>
  <c r="K276"/>
  <c r="M276" s="1"/>
  <c r="H277"/>
  <c r="K277" s="1"/>
  <c r="H278"/>
  <c r="K278" s="1"/>
  <c r="M278" s="1"/>
  <c r="H279"/>
  <c r="K279" s="1"/>
  <c r="H280"/>
  <c r="K280" s="1"/>
  <c r="M280" s="1"/>
  <c r="H281"/>
  <c r="K281" s="1"/>
  <c r="H282"/>
  <c r="K282" s="1"/>
  <c r="H283"/>
  <c r="K283" s="1"/>
  <c r="M279" l="1"/>
  <c r="N279"/>
  <c r="M275"/>
  <c r="N275"/>
  <c r="M271"/>
  <c r="N271"/>
  <c r="M283"/>
  <c r="N283"/>
  <c r="M281"/>
  <c r="N281"/>
  <c r="M277"/>
  <c r="N277"/>
  <c r="M273"/>
  <c r="N273"/>
  <c r="M268"/>
  <c r="N268"/>
  <c r="N280"/>
  <c r="N278"/>
  <c r="N276"/>
  <c r="N274"/>
  <c r="N272"/>
  <c r="N270"/>
  <c r="N267"/>
  <c r="M282"/>
  <c r="N282"/>
  <c r="N266"/>
  <c r="M266"/>
  <c r="M269"/>
  <c r="H210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/>
  <c r="M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M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08"/>
  <c r="K208" s="1"/>
  <c r="H209"/>
  <c r="K209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9"/>
  <c r="K9" s="1"/>
  <c r="M9" s="1"/>
  <c r="K10"/>
  <c r="H11"/>
  <c r="K11" s="1"/>
  <c r="M11" s="1"/>
  <c r="H12"/>
  <c r="K12" s="1"/>
  <c r="M12" s="1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H28"/>
  <c r="K28" s="1"/>
  <c r="M28" s="1"/>
  <c r="H29"/>
  <c r="H30"/>
  <c r="K30" s="1"/>
  <c r="M30" s="1"/>
  <c r="H31"/>
  <c r="H32"/>
  <c r="K32" s="1"/>
  <c r="M32" s="1"/>
  <c r="H33"/>
  <c r="H34"/>
  <c r="K34" s="1"/>
  <c r="M34" s="1"/>
  <c r="H35"/>
  <c r="H36"/>
  <c r="K36" s="1"/>
  <c r="M36" s="1"/>
  <c r="H37"/>
  <c r="H38"/>
  <c r="K38" s="1"/>
  <c r="M38" s="1"/>
  <c r="H39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H52"/>
  <c r="K52" s="1"/>
  <c r="M52" s="1"/>
  <c r="H53"/>
  <c r="H54"/>
  <c r="K54" s="1"/>
  <c r="M54" s="1"/>
  <c r="H55"/>
  <c r="H56"/>
  <c r="K56" s="1"/>
  <c r="M56" s="1"/>
  <c r="H57"/>
  <c r="H58"/>
  <c r="K58" s="1"/>
  <c r="M58" s="1"/>
  <c r="H59"/>
  <c r="H60"/>
  <c r="K60" s="1"/>
  <c r="M60" s="1"/>
  <c r="H61"/>
  <c r="H62"/>
  <c r="K62" s="1"/>
  <c r="M62" s="1"/>
  <c r="H63"/>
  <c r="H64"/>
  <c r="K64" s="1"/>
  <c r="M64" s="1"/>
  <c r="H65"/>
  <c r="H66"/>
  <c r="K66" s="1"/>
  <c r="M66" s="1"/>
  <c r="H67"/>
  <c r="H68"/>
  <c r="K68" s="1"/>
  <c r="M68" s="1"/>
  <c r="H69"/>
  <c r="H70"/>
  <c r="K70" s="1"/>
  <c r="M70" s="1"/>
  <c r="H71"/>
  <c r="H72"/>
  <c r="K72" s="1"/>
  <c r="M72" s="1"/>
  <c r="H73"/>
  <c r="H74"/>
  <c r="K74" s="1"/>
  <c r="M74" s="1"/>
  <c r="H75"/>
  <c r="H76"/>
  <c r="K76" s="1"/>
  <c r="M76" s="1"/>
  <c r="H77"/>
  <c r="H78"/>
  <c r="K78" s="1"/>
  <c r="M78" s="1"/>
  <c r="H79"/>
  <c r="H80"/>
  <c r="K80" s="1"/>
  <c r="M80" s="1"/>
  <c r="H81"/>
  <c r="H82"/>
  <c r="K82" s="1"/>
  <c r="M82" s="1"/>
  <c r="H83"/>
  <c r="H84"/>
  <c r="K84" s="1"/>
  <c r="M84" s="1"/>
  <c r="H85"/>
  <c r="H86"/>
  <c r="K86" s="1"/>
  <c r="M86" s="1"/>
  <c r="H87"/>
  <c r="H88"/>
  <c r="K88" s="1"/>
  <c r="M88" s="1"/>
  <c r="H89"/>
  <c r="H90"/>
  <c r="K90" s="1"/>
  <c r="M90" s="1"/>
  <c r="H91"/>
  <c r="H92"/>
  <c r="K92" s="1"/>
  <c r="M92" s="1"/>
  <c r="H93"/>
  <c r="H94"/>
  <c r="K94" s="1"/>
  <c r="M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K19"/>
  <c r="M19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H8"/>
  <c r="K8" s="1"/>
  <c r="N8" s="1"/>
  <c r="M13" l="1"/>
  <c r="N13"/>
  <c r="M125"/>
  <c r="N125"/>
  <c r="M123"/>
  <c r="N123"/>
  <c r="M206"/>
  <c r="N206"/>
  <c r="M204"/>
  <c r="N204"/>
  <c r="M208"/>
  <c r="N208"/>
  <c r="M263"/>
  <c r="N263"/>
  <c r="M259"/>
  <c r="N259"/>
  <c r="M251"/>
  <c r="N251"/>
  <c r="M15"/>
  <c r="N15"/>
  <c r="M14"/>
  <c r="N14"/>
  <c r="M124"/>
  <c r="N124"/>
  <c r="M207"/>
  <c r="N207"/>
  <c r="M205"/>
  <c r="N205"/>
  <c r="M209"/>
  <c r="N209"/>
  <c r="M265"/>
  <c r="N265"/>
  <c r="M261"/>
  <c r="N261"/>
  <c r="M257"/>
  <c r="N257"/>
  <c r="M253"/>
  <c r="N253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4"/>
  <c r="N262"/>
  <c r="N260"/>
  <c r="N258"/>
  <c r="N256"/>
  <c r="N254"/>
  <c r="N252"/>
  <c r="N250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<sst xmlns="http://schemas.openxmlformats.org/spreadsheetml/2006/main" count="23" uniqueCount="23">
  <si>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</si>
  <si>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</si>
  <si>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</si>
  <si>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</si>
  <si>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</si>
  <si>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</si>
  <si>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</si>
  <si>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</si>
  <si>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</si>
  <si>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</si>
  <si>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</si>
  <si>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</si>
  <si>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</si>
  <si>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</si>
  <si>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</si>
  <si>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</si>
  <si>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</si>
  <si>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</si>
  <si>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</si>
  <si>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</si>
  <si>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</si>
  <si>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7,5</t>
  </si>
  <si>
    <t>Анатомија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</si>
</sst>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4166</v>
      </c>
      <c r="C8" s="28">
        <v>9</v>
      </c>
      <c r="D8" s="28">
        <v>8</v>
      </c>
      <c r="E8" s="29">
        <v>9</v>
      </c>
      <c r="F8" s="28">
        <v>7.5</v>
      </c>
      <c r="G8" s="28">
        <v>4</v>
      </c>
      <c r="H8" s="9">
        <f>SUM(C8:G8)</f>
        <v>37.5</v>
      </c>
      <c r="I8" s="41"/>
      <c r="J8" s="41"/>
      <c r="K8" s="53">
        <f>SUM(H8,I8,J8)</f>
        <v>37.5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4168</v>
      </c>
      <c r="C9" s="30">
        <v>10</v>
      </c>
      <c r="D9" s="30">
        <v>10</v>
      </c>
      <c r="E9" s="31">
        <v>10</v>
      </c>
      <c r="F9" s="30">
        <v>9</v>
      </c>
      <c r="G9" s="30">
        <v>8</v>
      </c>
      <c r="H9" s="11">
        <f t="shared" ref="H9:H71" si="0">SUM(C9:G9)</f>
        <v>47</v>
      </c>
      <c r="I9" s="38"/>
      <c r="J9" s="38"/>
      <c r="K9" s="54">
        <f t="shared" ref="K9:K71" si="1">SUM(H9,I9,J9)</f>
        <v>47</v>
      </c>
      <c r="L9" s="7"/>
      <c r="M9" s="59" t="str">
        <f t="shared" ref="M9:M71" si="2">IF(K9&gt;50.499,K9,"Није положио(ла)")</f>
        <v>Није положио(ла)</v>
      </c>
      <c r="N9" s="61">
        <f t="shared" ref="N9:N71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4171</v>
      </c>
      <c r="C10" s="30">
        <v>9</v>
      </c>
      <c r="D10" s="30">
        <v>9</v>
      </c>
      <c r="E10" s="31">
        <v>9</v>
      </c>
      <c r="F10" s="30">
        <v>5.5</v>
      </c>
      <c r="G10" s="30">
        <v>2.5</v>
      </c>
      <c r="H10" s="11">
        <f>SUM(C10:G10)</f>
        <v>35</v>
      </c>
      <c r="I10" s="38"/>
      <c r="J10" s="38"/>
      <c r="K10" s="54">
        <f t="shared" si="1"/>
        <v>35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4173</v>
      </c>
      <c r="C11" s="32">
        <v>10</v>
      </c>
      <c r="D11" s="32">
        <v>9</v>
      </c>
      <c r="E11" s="33">
        <v>10</v>
      </c>
      <c r="F11" s="32">
        <v>8</v>
      </c>
      <c r="G11" s="32">
        <v>4</v>
      </c>
      <c r="H11" s="11">
        <f t="shared" si="0"/>
        <v>41</v>
      </c>
      <c r="I11" s="39"/>
      <c r="J11" s="39"/>
      <c r="K11" s="54">
        <f t="shared" si="1"/>
        <v>41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4175</v>
      </c>
      <c r="C12" s="30">
        <v>9</v>
      </c>
      <c r="D12" s="30">
        <v>9</v>
      </c>
      <c r="E12" s="31">
        <v>9</v>
      </c>
      <c r="F12" s="30">
        <v>4</v>
      </c>
      <c r="G12" s="30">
        <v>3.5</v>
      </c>
      <c r="H12" s="11">
        <f t="shared" si="0"/>
        <v>34.5</v>
      </c>
      <c r="I12" s="38"/>
      <c r="J12" s="38"/>
      <c r="K12" s="54">
        <f t="shared" si="1"/>
        <v>34.5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4176</v>
      </c>
      <c r="C13" s="30">
        <v>9</v>
      </c>
      <c r="D13" s="30">
        <v>10</v>
      </c>
      <c r="E13" s="31">
        <v>10</v>
      </c>
      <c r="F13" s="30">
        <v>8</v>
      </c>
      <c r="G13" s="30">
        <v>9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4182</v>
      </c>
      <c r="C14" s="30">
        <v>10</v>
      </c>
      <c r="D14" s="30">
        <v>8</v>
      </c>
      <c r="E14" s="31">
        <v>9</v>
      </c>
      <c r="F14" s="30">
        <v>7</v>
      </c>
      <c r="G14" s="30">
        <v>4.5</v>
      </c>
      <c r="H14" s="11">
        <f t="shared" si="0"/>
        <v>38.5</v>
      </c>
      <c r="I14" s="38"/>
      <c r="J14" s="38"/>
      <c r="K14" s="54">
        <f t="shared" si="1"/>
        <v>38.5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4203</v>
      </c>
      <c r="C15" s="30">
        <v>9</v>
      </c>
      <c r="D15" s="30">
        <v>8</v>
      </c>
      <c r="E15" s="31">
        <v>9</v>
      </c>
      <c r="F15" s="30">
        <v>6</v>
      </c>
      <c r="G15" s="30">
        <v>4.5</v>
      </c>
      <c r="H15" s="11">
        <f t="shared" si="0"/>
        <v>36.5</v>
      </c>
      <c r="I15" s="38"/>
      <c r="J15" s="38"/>
      <c r="K15" s="54">
        <f t="shared" si="1"/>
        <v>36.5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4209</v>
      </c>
      <c r="C16" s="30">
        <v>10</v>
      </c>
      <c r="D16" s="30">
        <v>9</v>
      </c>
      <c r="E16" s="31">
        <v>10</v>
      </c>
      <c r="F16" s="30">
        <v>5.5</v>
      </c>
      <c r="G16" s="30">
        <v>6</v>
      </c>
      <c r="H16" s="11">
        <f t="shared" si="0"/>
        <v>40.5</v>
      </c>
      <c r="I16" s="38"/>
      <c r="J16" s="38"/>
      <c r="K16" s="54">
        <f t="shared" si="1"/>
        <v>40.5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4216</v>
      </c>
      <c r="C17" s="30">
        <v>10</v>
      </c>
      <c r="D17" s="30">
        <v>8</v>
      </c>
      <c r="E17" s="31">
        <v>10</v>
      </c>
      <c r="F17" s="30">
        <v>5</v>
      </c>
      <c r="G17" s="30">
        <v>7</v>
      </c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4218</v>
      </c>
      <c r="C18" s="30">
        <v>9</v>
      </c>
      <c r="D18" s="30">
        <v>9</v>
      </c>
      <c r="E18" s="31">
        <v>10</v>
      </c>
      <c r="F18" s="30">
        <v>9</v>
      </c>
      <c r="G18" s="30">
        <v>7</v>
      </c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4228</v>
      </c>
      <c r="C19" s="30">
        <v>10</v>
      </c>
      <c r="D19" s="30">
        <v>9</v>
      </c>
      <c r="E19" s="31">
        <v>8</v>
      </c>
      <c r="F19" s="30">
        <v>6.5</v>
      </c>
      <c r="G19" s="30">
        <v>5</v>
      </c>
      <c r="H19" s="11">
        <f t="shared" si="0"/>
        <v>38.5</v>
      </c>
      <c r="I19" s="38"/>
      <c r="J19" s="38"/>
      <c r="K19" s="54">
        <f t="shared" si="1"/>
        <v>38.5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4248</v>
      </c>
      <c r="C20" s="30">
        <v>9</v>
      </c>
      <c r="D20" s="30">
        <v>8</v>
      </c>
      <c r="E20" s="31">
        <v>9</v>
      </c>
      <c r="F20" s="30">
        <v>2.5</v>
      </c>
      <c r="G20" s="30">
        <v>1.5</v>
      </c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4266</v>
      </c>
      <c r="C21" s="30">
        <v>9</v>
      </c>
      <c r="D21" s="30">
        <v>9</v>
      </c>
      <c r="E21" s="31">
        <v>10</v>
      </c>
      <c r="F21" s="30">
        <v>6</v>
      </c>
      <c r="G21" s="30">
        <v>4.5</v>
      </c>
      <c r="H21" s="11">
        <f t="shared" si="0"/>
        <v>38.5</v>
      </c>
      <c r="I21" s="38"/>
      <c r="J21" s="38"/>
      <c r="K21" s="54">
        <f t="shared" si="1"/>
        <v>38.5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4269</v>
      </c>
      <c r="C22" s="30">
        <v>9</v>
      </c>
      <c r="D22" s="30">
        <v>8</v>
      </c>
      <c r="E22" s="31">
        <v>9</v>
      </c>
      <c r="F22" s="30">
        <v>3</v>
      </c>
      <c r="G22" s="30">
        <v>6</v>
      </c>
      <c r="H22" s="11">
        <f t="shared" si="0"/>
        <v>35</v>
      </c>
      <c r="I22" s="38"/>
      <c r="J22" s="38"/>
      <c r="K22" s="54">
        <f t="shared" si="1"/>
        <v>35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4283</v>
      </c>
      <c r="C23" s="30">
        <v>9</v>
      </c>
      <c r="D23" s="30">
        <v>8</v>
      </c>
      <c r="E23" s="31">
        <v>9</v>
      </c>
      <c r="F23" s="30">
        <v>7</v>
      </c>
      <c r="G23" s="30">
        <v>4.5</v>
      </c>
      <c r="H23" s="11">
        <f t="shared" si="0"/>
        <v>37.5</v>
      </c>
      <c r="I23" s="38"/>
      <c r="J23" s="38"/>
      <c r="K23" s="54">
        <f t="shared" si="1"/>
        <v>37.5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4289</v>
      </c>
      <c r="C24" s="30">
        <v>9</v>
      </c>
      <c r="D24" s="30">
        <v>8</v>
      </c>
      <c r="E24" s="31">
        <v>9</v>
      </c>
      <c r="F24" s="30">
        <v>7</v>
      </c>
      <c r="G24" s="30" t="s">
        <v>21</v>
      </c>
      <c r="H24" s="11">
        <f t="shared" si="0"/>
        <v>33</v>
      </c>
      <c r="I24" s="38"/>
      <c r="J24" s="38"/>
      <c r="K24" s="54">
        <f t="shared" si="1"/>
        <v>33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4301</v>
      </c>
      <c r="C25" s="30">
        <v>10</v>
      </c>
      <c r="D25" s="30">
        <v>10</v>
      </c>
      <c r="E25" s="31">
        <v>10</v>
      </c>
      <c r="F25" s="30">
        <v>6</v>
      </c>
      <c r="G25" s="30">
        <v>4</v>
      </c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4316</v>
      </c>
      <c r="C26" s="30">
        <v>10</v>
      </c>
      <c r="D26" s="30">
        <v>7</v>
      </c>
      <c r="E26" s="31">
        <v>9</v>
      </c>
      <c r="F26" s="30">
        <v>3</v>
      </c>
      <c r="G26" s="30">
        <v>3.5</v>
      </c>
      <c r="H26" s="11">
        <f t="shared" si="0"/>
        <v>32.5</v>
      </c>
      <c r="I26" s="38"/>
      <c r="J26" s="38"/>
      <c r="K26" s="54">
        <f t="shared" si="1"/>
        <v>32.5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4322</v>
      </c>
      <c r="C27" s="30">
        <v>9</v>
      </c>
      <c r="D27" s="30">
        <v>10</v>
      </c>
      <c r="E27" s="31">
        <v>10</v>
      </c>
      <c r="F27" s="30">
        <v>6.5</v>
      </c>
      <c r="G27" s="30">
        <v>4.5</v>
      </c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4344</v>
      </c>
      <c r="C28" s="30">
        <v>9</v>
      </c>
      <c r="D28" s="30">
        <v>8</v>
      </c>
      <c r="E28" s="31">
        <v>8</v>
      </c>
      <c r="F28" s="30">
        <v>7.5</v>
      </c>
      <c r="G28" s="30">
        <v>2</v>
      </c>
      <c r="H28" s="11">
        <f t="shared" si="0"/>
        <v>34.5</v>
      </c>
      <c r="I28" s="38"/>
      <c r="J28" s="38"/>
      <c r="K28" s="54">
        <f t="shared" si="1"/>
        <v>34.5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4358</v>
      </c>
      <c r="C29" s="30">
        <v>0</v>
      </c>
      <c r="D29" s="30">
        <v>0</v>
      </c>
      <c r="E29" s="31">
        <v>0</v>
      </c>
      <c r="F29" s="30">
        <v>0</v>
      </c>
      <c r="G29" s="30">
        <v>0</v>
      </c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4367</v>
      </c>
      <c r="C30" s="30">
        <v>9</v>
      </c>
      <c r="D30" s="30">
        <v>8</v>
      </c>
      <c r="E30" s="31">
        <v>9</v>
      </c>
      <c r="F30" s="30">
        <v>4</v>
      </c>
      <c r="G30" s="30">
        <v>0</v>
      </c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4375</v>
      </c>
      <c r="C31" s="30">
        <v>9</v>
      </c>
      <c r="D31" s="30">
        <v>9</v>
      </c>
      <c r="E31" s="31">
        <v>8</v>
      </c>
      <c r="F31" s="30">
        <v>5.5</v>
      </c>
      <c r="G31" s="30">
        <v>3</v>
      </c>
      <c r="H31" s="11">
        <f t="shared" si="0"/>
        <v>34.5</v>
      </c>
      <c r="I31" s="38"/>
      <c r="J31" s="38"/>
      <c r="K31" s="54">
        <f t="shared" si="1"/>
        <v>34.5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4377</v>
      </c>
      <c r="C32" s="30">
        <v>10</v>
      </c>
      <c r="D32" s="30">
        <v>7</v>
      </c>
      <c r="E32" s="31">
        <v>8</v>
      </c>
      <c r="F32" s="30">
        <v>4.5</v>
      </c>
      <c r="G32" s="30">
        <v>3.5</v>
      </c>
      <c r="H32" s="11">
        <f t="shared" si="0"/>
        <v>33</v>
      </c>
      <c r="I32" s="38"/>
      <c r="J32" s="38"/>
      <c r="K32" s="54">
        <f t="shared" si="1"/>
        <v>33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4405</v>
      </c>
      <c r="C33" s="30">
        <v>9</v>
      </c>
      <c r="D33" s="30">
        <v>8</v>
      </c>
      <c r="E33" s="31">
        <v>8</v>
      </c>
      <c r="F33" s="30">
        <v>7.5</v>
      </c>
      <c r="G33" s="30">
        <v>4</v>
      </c>
      <c r="H33" s="11">
        <f t="shared" si="0"/>
        <v>36.5</v>
      </c>
      <c r="I33" s="38"/>
      <c r="J33" s="38"/>
      <c r="K33" s="54">
        <f t="shared" si="1"/>
        <v>36.5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4416</v>
      </c>
      <c r="C34" s="30">
        <v>10</v>
      </c>
      <c r="D34" s="30">
        <v>7</v>
      </c>
      <c r="E34" s="31">
        <v>10</v>
      </c>
      <c r="F34" s="30">
        <v>3</v>
      </c>
      <c r="G34" s="30">
        <v>4.5</v>
      </c>
      <c r="H34" s="11">
        <f t="shared" si="0"/>
        <v>34.5</v>
      </c>
      <c r="I34" s="38"/>
      <c r="J34" s="38"/>
      <c r="K34" s="54">
        <f t="shared" si="1"/>
        <v>34.5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4421</v>
      </c>
      <c r="C35" s="30">
        <v>9</v>
      </c>
      <c r="D35" s="30">
        <v>8</v>
      </c>
      <c r="E35" s="31">
        <v>7</v>
      </c>
      <c r="F35" s="30">
        <v>4.5</v>
      </c>
      <c r="G35" s="30">
        <v>4</v>
      </c>
      <c r="H35" s="11">
        <f t="shared" si="0"/>
        <v>32.5</v>
      </c>
      <c r="I35" s="38"/>
      <c r="J35" s="38"/>
      <c r="K35" s="54">
        <f t="shared" si="1"/>
        <v>32.5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4437</v>
      </c>
      <c r="C36" s="30">
        <v>9</v>
      </c>
      <c r="D36" s="30">
        <v>8</v>
      </c>
      <c r="E36" s="31">
        <v>10</v>
      </c>
      <c r="F36" s="30">
        <v>9</v>
      </c>
      <c r="G36" s="30">
        <v>1.5</v>
      </c>
      <c r="H36" s="11">
        <f t="shared" si="0"/>
        <v>37.5</v>
      </c>
      <c r="I36" s="38"/>
      <c r="J36" s="38"/>
      <c r="K36" s="54">
        <f t="shared" si="1"/>
        <v>37.5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4445</v>
      </c>
      <c r="C37" s="30">
        <v>9</v>
      </c>
      <c r="D37" s="30">
        <v>7</v>
      </c>
      <c r="E37" s="31">
        <v>9</v>
      </c>
      <c r="F37" s="30">
        <v>5</v>
      </c>
      <c r="G37" s="30">
        <v>4</v>
      </c>
      <c r="H37" s="11">
        <f t="shared" si="0"/>
        <v>34</v>
      </c>
      <c r="I37" s="38"/>
      <c r="J37" s="38"/>
      <c r="K37" s="54">
        <f t="shared" si="1"/>
        <v>34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4458</v>
      </c>
      <c r="C38" s="30">
        <v>9</v>
      </c>
      <c r="D38" s="30">
        <v>9</v>
      </c>
      <c r="E38" s="31">
        <v>10</v>
      </c>
      <c r="F38" s="30">
        <v>7</v>
      </c>
      <c r="G38" s="30">
        <v>6</v>
      </c>
      <c r="H38" s="11">
        <f t="shared" si="0"/>
        <v>41</v>
      </c>
      <c r="I38" s="38"/>
      <c r="J38" s="38"/>
      <c r="K38" s="54">
        <f t="shared" si="1"/>
        <v>41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4513</v>
      </c>
      <c r="C39" s="30">
        <v>9</v>
      </c>
      <c r="D39" s="30">
        <v>7</v>
      </c>
      <c r="E39" s="31">
        <v>10</v>
      </c>
      <c r="F39" s="30">
        <v>4</v>
      </c>
      <c r="G39" s="30">
        <v>6.5</v>
      </c>
      <c r="H39" s="11">
        <f t="shared" si="0"/>
        <v>36.5</v>
      </c>
      <c r="I39" s="38"/>
      <c r="J39" s="38"/>
      <c r="K39" s="54">
        <f t="shared" si="1"/>
        <v>36.5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4519</v>
      </c>
      <c r="C40" s="30">
        <v>9</v>
      </c>
      <c r="D40" s="30">
        <v>9</v>
      </c>
      <c r="E40" s="31">
        <v>10</v>
      </c>
      <c r="F40" s="30">
        <v>5</v>
      </c>
      <c r="G40" s="30">
        <v>4.5</v>
      </c>
      <c r="H40" s="11">
        <f t="shared" si="0"/>
        <v>37.5</v>
      </c>
      <c r="I40" s="38"/>
      <c r="J40" s="38"/>
      <c r="K40" s="54">
        <f t="shared" si="1"/>
        <v>37.5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4541</v>
      </c>
      <c r="C41" s="30">
        <v>9</v>
      </c>
      <c r="D41" s="30">
        <v>8</v>
      </c>
      <c r="E41" s="31">
        <v>9</v>
      </c>
      <c r="F41" s="30">
        <v>6.5</v>
      </c>
      <c r="G41" s="30">
        <v>1.5</v>
      </c>
      <c r="H41" s="11">
        <f t="shared" si="0"/>
        <v>34</v>
      </c>
      <c r="I41" s="38"/>
      <c r="J41" s="38"/>
      <c r="K41" s="54">
        <f t="shared" si="1"/>
        <v>34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4556</v>
      </c>
      <c r="C42" s="30">
        <v>9</v>
      </c>
      <c r="D42" s="30">
        <v>9</v>
      </c>
      <c r="E42" s="31">
        <v>10</v>
      </c>
      <c r="F42" s="30">
        <v>8</v>
      </c>
      <c r="G42" s="30">
        <v>3</v>
      </c>
      <c r="H42" s="11">
        <f t="shared" si="0"/>
        <v>39</v>
      </c>
      <c r="I42" s="38"/>
      <c r="J42" s="38"/>
      <c r="K42" s="54">
        <f t="shared" si="1"/>
        <v>39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4578</v>
      </c>
      <c r="C43" s="30">
        <v>10</v>
      </c>
      <c r="D43" s="30">
        <v>8</v>
      </c>
      <c r="E43" s="31">
        <v>9</v>
      </c>
      <c r="F43" s="30">
        <v>4</v>
      </c>
      <c r="G43" s="30">
        <v>4</v>
      </c>
      <c r="H43" s="11">
        <f t="shared" si="0"/>
        <v>35</v>
      </c>
      <c r="I43" s="38"/>
      <c r="J43" s="38"/>
      <c r="K43" s="54">
        <f t="shared" si="1"/>
        <v>35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9">
        <v>3958</v>
      </c>
      <c r="C44" s="30">
        <v>8</v>
      </c>
      <c r="D44" s="30">
        <v>5</v>
      </c>
      <c r="E44" s="31">
        <v>10</v>
      </c>
      <c r="F44" s="30">
        <v>2.5</v>
      </c>
      <c r="G44" s="30">
        <v>1.5</v>
      </c>
      <c r="H44" s="11">
        <f t="shared" si="0"/>
        <v>27</v>
      </c>
      <c r="I44" s="38"/>
      <c r="J44" s="38"/>
      <c r="K44" s="54">
        <f t="shared" si="1"/>
        <v>27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9">
        <v>3976</v>
      </c>
      <c r="C45" s="30">
        <v>9</v>
      </c>
      <c r="D45" s="30">
        <v>5</v>
      </c>
      <c r="E45" s="31">
        <v>10</v>
      </c>
      <c r="F45" s="30">
        <v>4</v>
      </c>
      <c r="G45" s="30">
        <v>2</v>
      </c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40</v>
      </c>
      <c r="B46" s="69">
        <v>4636</v>
      </c>
      <c r="C46" s="30">
        <v>9</v>
      </c>
      <c r="D46" s="30">
        <v>5</v>
      </c>
      <c r="E46" s="31">
        <v>10</v>
      </c>
      <c r="F46" s="30">
        <v>6</v>
      </c>
      <c r="G46" s="30">
        <v>0</v>
      </c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41</v>
      </c>
      <c r="B47" s="69">
        <v>3317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42</v>
      </c>
      <c r="B48" s="69">
        <v>3093</v>
      </c>
      <c r="C48" s="30"/>
      <c r="D48" s="30"/>
      <c r="E48" s="31"/>
      <c r="F48" s="30">
        <v>2</v>
      </c>
      <c r="G48" s="30">
        <v>0</v>
      </c>
      <c r="H48" s="11">
        <f t="shared" si="0"/>
        <v>2</v>
      </c>
      <c r="I48" s="38"/>
      <c r="J48" s="38"/>
      <c r="K48" s="54">
        <f t="shared" si="1"/>
        <v>2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" customHeight="1" thickBot="1">
      <c r="A49" s="23">
        <v>43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.75" thickBot="1">
      <c r="A50" s="23">
        <v>44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45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46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47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48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49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50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51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52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53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54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55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56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57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58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59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60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61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62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63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64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65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66</v>
      </c>
      <c r="B72" s="66"/>
      <c r="C72" s="30"/>
      <c r="D72" s="30"/>
      <c r="E72" s="31"/>
      <c r="F72" s="30"/>
      <c r="G72" s="30"/>
      <c r="H72" s="11">
        <f t="shared" ref="H72:H135" si="4">SUM(C72:G72)</f>
        <v>0</v>
      </c>
      <c r="I72" s="38"/>
      <c r="J72" s="38"/>
      <c r="K72" s="54">
        <f t="shared" ref="K72:K135" si="5">SUM(H72,I72,J72)</f>
        <v>0</v>
      </c>
      <c r="L72" s="7"/>
      <c r="M72" s="59" t="str">
        <f t="shared" ref="M72:M135" si="6">IF(K72&gt;50.499,K72,"Није положио(ла)")</f>
        <v>Није положио(ла)</v>
      </c>
      <c r="N72" s="61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1"/>
    </row>
    <row r="73" spans="1:15" ht="15.75" thickBot="1">
      <c r="A73" s="23">
        <v>67</v>
      </c>
      <c r="B73" s="66"/>
      <c r="C73" s="30"/>
      <c r="D73" s="30"/>
      <c r="E73" s="31"/>
      <c r="F73" s="30"/>
      <c r="G73" s="30"/>
      <c r="H73" s="11">
        <f t="shared" si="4"/>
        <v>0</v>
      </c>
      <c r="I73" s="38"/>
      <c r="J73" s="38"/>
      <c r="K73" s="54">
        <f t="shared" si="5"/>
        <v>0</v>
      </c>
      <c r="L73" s="7"/>
      <c r="M73" s="59" t="str">
        <f t="shared" si="6"/>
        <v>Није положио(ла)</v>
      </c>
      <c r="N73" s="61">
        <f t="shared" si="7"/>
        <v>5</v>
      </c>
      <c r="O73" s="1"/>
    </row>
    <row r="74" spans="1:15" ht="15.75" thickBot="1">
      <c r="A74" s="23">
        <v>68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69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70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71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72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73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74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75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76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77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78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79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80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81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82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83</v>
      </c>
      <c r="B89" s="64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84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85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86</v>
      </c>
      <c r="B92" s="64"/>
      <c r="C92" s="30"/>
      <c r="D92" s="31"/>
      <c r="E92" s="30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87</v>
      </c>
      <c r="B93" s="64"/>
      <c r="C93" s="30"/>
      <c r="D93" s="30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88</v>
      </c>
      <c r="B94" s="64"/>
      <c r="C94" s="30"/>
      <c r="D94" s="30"/>
      <c r="E94" s="33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89</v>
      </c>
      <c r="B95" s="64"/>
      <c r="C95" s="30"/>
      <c r="D95" s="30"/>
      <c r="E95" s="31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90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91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92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93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94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95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96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97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98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99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100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101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102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103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104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105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106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107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108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109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110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111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112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113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114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115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116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117</v>
      </c>
      <c r="B123" s="64"/>
      <c r="C123" s="30"/>
      <c r="D123" s="30"/>
      <c r="E123" s="30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118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119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120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121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122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123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124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125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126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127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128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129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130</v>
      </c>
      <c r="B136" s="64"/>
      <c r="C136" s="30"/>
      <c r="D136" s="30"/>
      <c r="E136" s="30"/>
      <c r="F136" s="30"/>
      <c r="G136" s="30"/>
      <c r="H136" s="11">
        <f t="shared" ref="H136:H199" si="8">SUM(C136:G136)</f>
        <v>0</v>
      </c>
      <c r="I136" s="38"/>
      <c r="J136" s="38"/>
      <c r="K136" s="54">
        <f t="shared" ref="K136:K199" si="9">SUM(H136,I136,J136)</f>
        <v>0</v>
      </c>
      <c r="L136" s="7"/>
      <c r="M136" s="59" t="str">
        <f t="shared" ref="M136:M199" si="10">IF(K136&gt;50.499,K136,"Није положио(ла)")</f>
        <v>Није положио(ла)</v>
      </c>
      <c r="N136" s="61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3">
        <v>131</v>
      </c>
      <c r="B137" s="64"/>
      <c r="C137" s="30"/>
      <c r="D137" s="30"/>
      <c r="E137" s="30"/>
      <c r="F137" s="30"/>
      <c r="G137" s="30"/>
      <c r="H137" s="11">
        <f t="shared" si="8"/>
        <v>0</v>
      </c>
      <c r="I137" s="38"/>
      <c r="J137" s="38"/>
      <c r="K137" s="54">
        <f t="shared" si="9"/>
        <v>0</v>
      </c>
      <c r="L137" s="7"/>
      <c r="M137" s="59" t="str">
        <f t="shared" si="10"/>
        <v>Није положио(ла)</v>
      </c>
      <c r="N137" s="61">
        <f t="shared" si="11"/>
        <v>5</v>
      </c>
      <c r="O137" s="1"/>
    </row>
    <row r="138" spans="1:15" ht="15.75" thickBot="1">
      <c r="A138" s="23">
        <v>132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133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134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135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136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137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138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139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140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141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142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143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144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145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146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147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148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149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150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151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152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153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154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155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156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157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158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159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160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161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162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163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164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165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166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167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168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169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170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171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172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173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174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175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176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177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178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179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180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181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182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183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184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185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186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187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188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189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190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191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192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193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194</v>
      </c>
      <c r="B200" s="64"/>
      <c r="C200" s="30"/>
      <c r="D200" s="30"/>
      <c r="E200" s="30"/>
      <c r="F200" s="30"/>
      <c r="G200" s="30"/>
      <c r="H200" s="11">
        <f>SUM(C200:G200)</f>
        <v>0</v>
      </c>
      <c r="I200" s="38"/>
      <c r="J200" s="38"/>
      <c r="K200" s="54">
        <f t="shared" ref="K200:K207" si="12">SUM(H200,I200,J200)</f>
        <v>0</v>
      </c>
      <c r="L200" s="7"/>
      <c r="M200" s="59" t="str">
        <f t="shared" ref="M200:M209" si="13">IF(K200&gt;50.499,K200,"Није положио(ла)")</f>
        <v>Није положио(ла)</v>
      </c>
      <c r="N200" s="61">
        <f t="shared" ref="N200:N209" si="14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3">
        <v>195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si="12"/>
        <v>0</v>
      </c>
      <c r="L201" s="7"/>
      <c r="M201" s="59" t="str">
        <f t="shared" si="13"/>
        <v>Није положио(ла)</v>
      </c>
      <c r="N201" s="61">
        <f t="shared" si="14"/>
        <v>5</v>
      </c>
      <c r="O201" s="1"/>
    </row>
    <row r="202" spans="1:15" ht="15.75" thickBot="1">
      <c r="A202" s="23">
        <v>196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197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198</v>
      </c>
      <c r="B204" s="64"/>
      <c r="C204" s="30"/>
      <c r="D204" s="30"/>
      <c r="E204" s="30"/>
      <c r="F204" s="30"/>
      <c r="G204" s="30"/>
      <c r="H204" s="11">
        <f t="shared" ref="H204:H209" si="15"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199</v>
      </c>
      <c r="B205" s="64"/>
      <c r="C205" s="30"/>
      <c r="D205" s="30"/>
      <c r="E205" s="30"/>
      <c r="F205" s="30"/>
      <c r="G205" s="30"/>
      <c r="H205" s="11">
        <f t="shared" si="15"/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200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201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202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0"/>
      <c r="J208" s="30"/>
      <c r="K208" s="54">
        <f>SUM(H208,I208,J208)</f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203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204</v>
      </c>
      <c r="B210" s="64"/>
      <c r="C210" s="30"/>
      <c r="D210" s="30"/>
      <c r="E210" s="30"/>
      <c r="F210" s="30"/>
      <c r="G210" s="30"/>
      <c r="H210" s="11">
        <f t="shared" ref="H210:H265" si="16">SUM(C210:G210)</f>
        <v>0</v>
      </c>
      <c r="I210" s="30"/>
      <c r="J210" s="30"/>
      <c r="K210" s="54">
        <f t="shared" ref="K210:K265" si="17">SUM(H210,I210,J210)</f>
        <v>0</v>
      </c>
      <c r="L210" s="7"/>
      <c r="M210" s="59" t="str">
        <f t="shared" ref="M210:M265" si="18">IF(K210&gt;50.499,K210,"Није положио(ла)")</f>
        <v>Није положио(ла)</v>
      </c>
      <c r="N210" s="61">
        <f t="shared" ref="N210:N265" si="19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3">
        <v>205</v>
      </c>
      <c r="B211" s="64"/>
      <c r="C211" s="30"/>
      <c r="D211" s="30"/>
      <c r="E211" s="30"/>
      <c r="F211" s="30"/>
      <c r="G211" s="30"/>
      <c r="H211" s="11">
        <f t="shared" si="16"/>
        <v>0</v>
      </c>
      <c r="I211" s="30"/>
      <c r="J211" s="30"/>
      <c r="K211" s="54">
        <f t="shared" si="17"/>
        <v>0</v>
      </c>
      <c r="L211" s="7"/>
      <c r="M211" s="59" t="str">
        <f t="shared" si="18"/>
        <v>Није положио(ла)</v>
      </c>
      <c r="N211" s="61">
        <f t="shared" si="19"/>
        <v>5</v>
      </c>
      <c r="O211" s="1"/>
    </row>
    <row r="212" spans="1:15" ht="15.75" thickBot="1">
      <c r="A212" s="23">
        <v>206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207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208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209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210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211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212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213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214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215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216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217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218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219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220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221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222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223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224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225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226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227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228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229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230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231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232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233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234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235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236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237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238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239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240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241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242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243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244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245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246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247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248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249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250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251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252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253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254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255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256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257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258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259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260</v>
      </c>
      <c r="B266" s="64"/>
      <c r="C266" s="30"/>
      <c r="D266" s="30"/>
      <c r="E266" s="30"/>
      <c r="F266" s="30"/>
      <c r="G266" s="30"/>
      <c r="H266" s="11">
        <f t="shared" ref="H266:H283" si="20">SUM(C266:G266)</f>
        <v>0</v>
      </c>
      <c r="I266" s="30"/>
      <c r="J266" s="30"/>
      <c r="K266" s="54">
        <f t="shared" ref="K266:K283" si="21">SUM(H266,I266,J266)</f>
        <v>0</v>
      </c>
      <c r="L266" s="7"/>
      <c r="M266" s="59" t="str">
        <f t="shared" ref="M266:M283" si="22">IF(K266&gt;50.499,K266,"Није положио(ла)")</f>
        <v>Није положио(ла)</v>
      </c>
      <c r="N266" s="61">
        <f t="shared" ref="N266:N283" si="23">IF(AND(K266&lt;101,K266&gt;90.499),10,IF(AND(K266&lt;90.5,K266&gt;80.499),9,IF(AND(K266&lt;80.5,K266&gt;70.499),8,IF(AND(K266&lt;70.5,K266&gt;60.499),7,IF(AND(K266&lt;60.5,K266&gt;50.499),6,5)))))</f>
        <v>5</v>
      </c>
      <c r="O266" s="1"/>
    </row>
    <row r="267" spans="1:15" ht="15.75" thickBot="1">
      <c r="A267" s="23">
        <v>261</v>
      </c>
      <c r="B267" s="64"/>
      <c r="C267" s="30"/>
      <c r="D267" s="30"/>
      <c r="E267" s="30"/>
      <c r="F267" s="30"/>
      <c r="G267" s="30"/>
      <c r="H267" s="11">
        <f t="shared" si="20"/>
        <v>0</v>
      </c>
      <c r="I267" s="30"/>
      <c r="J267" s="30"/>
      <c r="K267" s="54">
        <f t="shared" si="21"/>
        <v>0</v>
      </c>
      <c r="L267" s="7"/>
      <c r="M267" s="59" t="str">
        <f t="shared" si="22"/>
        <v>Није положио(ла)</v>
      </c>
      <c r="N267" s="61">
        <f t="shared" si="23"/>
        <v>5</v>
      </c>
      <c r="O267" s="1"/>
    </row>
    <row r="268" spans="1:15" ht="15.75" thickBot="1">
      <c r="A268" s="23">
        <v>262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</row>
    <row r="269" spans="1:15" ht="15.75" thickBot="1">
      <c r="A269" s="23">
        <v>263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264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265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266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267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268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269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270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271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272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273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274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275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276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4">
        <v>277</v>
      </c>
      <c r="B283" s="65"/>
      <c r="C283" s="34"/>
      <c r="D283" s="34"/>
      <c r="E283" s="34"/>
      <c r="F283" s="34"/>
      <c r="G283" s="34"/>
      <c r="H283" s="13">
        <f t="shared" si="20"/>
        <v>0</v>
      </c>
      <c r="I283" s="34"/>
      <c r="J283" s="34"/>
      <c r="K283" s="55">
        <f t="shared" si="21"/>
        <v>0</v>
      </c>
      <c r="L283" s="8"/>
      <c r="M283" s="62" t="str">
        <f t="shared" si="22"/>
        <v>Није положио(ла)</v>
      </c>
      <c r="N283" s="63">
        <f t="shared" si="23"/>
        <v>5</v>
      </c>
    </row>
    <row r="284" spans="1:14">
      <c r="A284" s="60"/>
      <c r="B284" s="56"/>
      <c r="C284" s="56"/>
      <c r="D284" s="56"/>
      <c r="E284" s="56"/>
      <c r="F284" s="56"/>
      <c r="G284" s="56"/>
      <c r="H284" s="57"/>
      <c r="I284" s="56"/>
      <c r="J284" s="56"/>
      <c r="K284" s="58"/>
      <c r="L284" s="56"/>
      <c r="M284" s="58"/>
      <c r="N284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3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2020-08-13T08:57:40Z</dcterms:modified>
</cp:coreProperties>
</file>