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60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<sst xmlns="http://schemas.openxmlformats.org/spreadsheetml/2006/main" count="93" uniqueCount="93">
  <si>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</si>
  <si>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</si>
  <si>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</si>
  <si>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</si>
  <si>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</si>
  <si>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</si>
  <si>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</si>
  <si>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</si>
  <si>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</si>
  <si>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</si>
  <si>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</si>
  <si>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</si>
  <si>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</si>
  <si>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</si>
  <si>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</si>
  <si>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</si>
  <si>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</si>
  <si>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</si>
  <si>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</si>
  <si>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</si>
  <si>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</si>
  <si>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СФ2421 Соматопедија</t>
  </si>
  <si>
    <t>2016/2431-II</t>
  </si>
  <si>
    <t>2017/3130-II</t>
  </si>
  <si>
    <t>2018/3631-II</t>
  </si>
  <si>
    <t>2019/4302-II</t>
  </si>
  <si>
    <t>2020/4647-II</t>
  </si>
  <si>
    <t>2020/4649-II</t>
  </si>
  <si>
    <t>2020/4662-II</t>
  </si>
  <si>
    <t>2020/4668-II</t>
  </si>
  <si>
    <t>2020/4669-II</t>
  </si>
  <si>
    <t>2020/4685-II</t>
  </si>
  <si>
    <t>2020/4691-II</t>
  </si>
  <si>
    <t>2020/4692-II</t>
  </si>
  <si>
    <t>2020/4700-II</t>
  </si>
  <si>
    <t>2020/4703-II</t>
  </si>
  <si>
    <t>2020/4707-II</t>
  </si>
  <si>
    <t>2020/4711-II</t>
  </si>
  <si>
    <t>2020/4718-II</t>
  </si>
  <si>
    <t>2020/4720-II</t>
  </si>
  <si>
    <t>2020/4725-II</t>
  </si>
  <si>
    <t>2020/4731-II</t>
  </si>
  <si>
    <t>2020/4735-II</t>
  </si>
  <si>
    <t>2020/4736-II</t>
  </si>
  <si>
    <t>2020/4737-II</t>
  </si>
  <si>
    <t>2020/4738-II</t>
  </si>
  <si>
    <t>2020/4739-II</t>
  </si>
  <si>
    <t>2020/4742-II</t>
  </si>
  <si>
    <t>2020/4751-II</t>
  </si>
  <si>
    <t>2020/4759-II</t>
  </si>
  <si>
    <t>2020/4765-II</t>
  </si>
  <si>
    <t>2020/4766-II</t>
  </si>
  <si>
    <t>2020/4769-II</t>
  </si>
  <si>
    <t>2020/4773-II</t>
  </si>
  <si>
    <t>2020/4775-II</t>
  </si>
  <si>
    <t>2020/4781-II</t>
  </si>
  <si>
    <t>2020/4783-II</t>
  </si>
  <si>
    <t>2020/4788-II</t>
  </si>
  <si>
    <t>2020/4816-II</t>
  </si>
  <si>
    <t>2020/4820-II</t>
  </si>
  <si>
    <t>2020/4827-II</t>
  </si>
  <si>
    <t>2020/4831-II</t>
  </si>
  <si>
    <t>2020/4840-II</t>
  </si>
  <si>
    <t>2020/4841-II</t>
  </si>
  <si>
    <t>2020/4852-II</t>
  </si>
  <si>
    <t>2020/4857-II</t>
  </si>
  <si>
    <t>2020/4862-II</t>
  </si>
  <si>
    <t>2020/4870-II</t>
  </si>
  <si>
    <t>2020/4871-II</t>
  </si>
  <si>
    <t>2020/4872-II</t>
  </si>
  <si>
    <t>2020/4874-II</t>
  </si>
  <si>
    <t>2020/4875-II</t>
  </si>
  <si>
    <t>2020/4876-II</t>
  </si>
  <si>
    <t>2020/4877-II</t>
  </si>
  <si>
    <t>2020/4882-II</t>
  </si>
  <si>
    <t>2020/4883-II</t>
  </si>
  <si>
    <t>2020/4890-II</t>
  </si>
  <si>
    <t>2020/4896-II</t>
  </si>
  <si>
    <t>2020/4900-II</t>
  </si>
  <si>
    <t>2020/4908-II</t>
  </si>
  <si>
    <t>2020/4918-II</t>
  </si>
  <si>
    <t>2020/4919-II</t>
  </si>
  <si>
    <t>2020/4920-II</t>
  </si>
  <si>
    <t>2020/4924-II</t>
  </si>
  <si>
    <t>2020/4929-II</t>
  </si>
  <si>
    <t>2020/4936-II</t>
  </si>
  <si>
    <t>2020/4943-II</t>
  </si>
  <si>
    <t>2020/4949-II</t>
  </si>
  <si>
    <t>2020/4973-II</t>
  </si>
  <si>
    <t>2016/2100-II</t>
  </si>
  <si>
    <t>2016/2209-II</t>
  </si>
  <si>
    <t>2020/4881-II</t>
  </si>
  <si>
    <t>2020/4845-II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</si>
</sst>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2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8" fillId="36" borderId="19" xfId="0" applyFont="1" applyFill="1" applyBorder="1" applyAlignment="1" applyProtection="1">
      <alignment horizontal="center" vertical="center" textRotation="90" wrapText="1"/>
      <protection/>
    </xf>
    <xf numFmtId="0" fontId="48" fillId="37" borderId="20" xfId="0" applyFont="1" applyFill="1" applyBorder="1" applyAlignment="1" applyProtection="1">
      <alignment horizontal="center" vertical="center" textRotation="90" wrapText="1"/>
      <protection/>
    </xf>
    <xf numFmtId="0" fontId="48" fillId="38" borderId="21" xfId="0" applyFont="1" applyFill="1" applyBorder="1" applyAlignment="1" applyProtection="1">
      <alignment horizontal="center" vertical="center" textRotation="90" wrapText="1"/>
      <protection/>
    </xf>
    <xf numFmtId="0" fontId="49" fillId="0" borderId="22" xfId="0" applyFont="1" applyBorder="1" applyAlignment="1" applyProtection="1">
      <alignment horizontal="center" vertical="top" wrapText="1"/>
      <protection/>
    </xf>
    <xf numFmtId="0" fontId="49" fillId="0" borderId="23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50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2" fontId="50" fillId="33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8" fillId="39" borderId="21" xfId="0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1" fontId="48" fillId="33" borderId="12" xfId="0" applyNumberFormat="1" applyFont="1" applyFill="1" applyBorder="1" applyAlignment="1" applyProtection="1">
      <alignment horizontal="center" vertical="center" wrapText="1"/>
      <protection/>
    </xf>
    <xf numFmtId="2" fontId="47" fillId="0" borderId="26" xfId="0" applyNumberFormat="1" applyFont="1" applyBorder="1" applyAlignment="1" applyProtection="1">
      <alignment horizontal="left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1" fontId="47" fillId="0" borderId="26" xfId="0" applyNumberFormat="1" applyFont="1" applyBorder="1" applyAlignment="1" applyProtection="1">
      <alignment horizontal="left" vertical="center"/>
      <protection locked="0"/>
    </xf>
    <xf numFmtId="1" fontId="45" fillId="0" borderId="30" xfId="0" applyNumberFormat="1" applyFont="1" applyBorder="1" applyAlignment="1" applyProtection="1">
      <alignment horizontal="center" vertical="center"/>
      <protection/>
    </xf>
    <xf numFmtId="1" fontId="48" fillId="40" borderId="31" xfId="0" applyNumberFormat="1" applyFont="1" applyFill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2" fontId="46" fillId="0" borderId="25" xfId="0" applyNumberFormat="1" applyFont="1" applyBorder="1" applyAlignment="1" applyProtection="1">
      <alignment horizontal="center" vertical="center"/>
      <protection/>
    </xf>
    <xf numFmtId="2" fontId="48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5" fillId="0" borderId="29" xfId="0" applyNumberFormat="1" applyFont="1" applyBorder="1" applyAlignment="1" applyProtection="1">
      <alignment horizontal="center" vertical="center"/>
      <protection/>
    </xf>
    <xf numFmtId="1" fontId="48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6" fillId="0" borderId="12" xfId="0" applyNumberFormat="1" applyFont="1" applyBorder="1" applyAlignment="1" applyProtection="1">
      <alignment horizontal="center" vertical="center"/>
      <protection/>
    </xf>
    <xf numFmtId="1" fontId="46" fillId="0" borderId="13" xfId="0" applyNumberFormat="1" applyFont="1" applyBorder="1" applyAlignment="1" applyProtection="1">
      <alignment horizontal="center" vertical="center"/>
      <protection/>
    </xf>
    <xf numFmtId="1" fontId="46" fillId="0" borderId="14" xfId="0" applyNumberFormat="1" applyFont="1" applyBorder="1" applyAlignment="1" applyProtection="1">
      <alignment horizontal="center" vertical="center"/>
      <protection/>
    </xf>
    <xf numFmtId="0" fontId="45" fillId="0" borderId="32" xfId="0" applyFont="1" applyBorder="1" applyAlignment="1" applyProtection="1">
      <alignment horizontal="center" vertical="center"/>
      <protection locked="0"/>
    </xf>
    <xf numFmtId="2" fontId="45" fillId="0" borderId="32" xfId="0" applyNumberFormat="1" applyFont="1" applyBorder="1" applyAlignment="1" applyProtection="1">
      <alignment horizontal="center" vertical="center"/>
      <protection locked="0"/>
    </xf>
    <xf numFmtId="1" fontId="45" fillId="0" borderId="32" xfId="0" applyNumberFormat="1" applyFont="1" applyBorder="1" applyAlignment="1" applyProtection="1">
      <alignment horizontal="center" vertical="center"/>
      <protection locked="0"/>
    </xf>
    <xf numFmtId="1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3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wrapText="1"/>
    </xf>
    <xf numFmtId="0" fontId="46" fillId="0" borderId="33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wrapText="1"/>
    </xf>
    <xf numFmtId="1" fontId="48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34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>
      <alignment wrapText="1"/>
    </xf>
    <xf numFmtId="0" fontId="50" fillId="0" borderId="36" xfId="0" applyFont="1" applyBorder="1" applyAlignment="1">
      <alignment wrapText="1"/>
    </xf>
    <xf numFmtId="0" fontId="50" fillId="0" borderId="35" xfId="0" applyFont="1" applyBorder="1" applyAlignment="1">
      <alignment wrapText="1"/>
    </xf>
    <xf numFmtId="0" fontId="46" fillId="0" borderId="37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18" xfId="0" applyFont="1" applyBorder="1" applyAlignment="1" applyProtection="1">
      <alignment horizontal="left" vertical="center"/>
      <protection locked="0"/>
    </xf>
    <xf numFmtId="0" fontId="46" fillId="0" borderId="38" xfId="0" applyFont="1" applyBorder="1" applyAlignment="1" applyProtection="1">
      <alignment horizontal="left" vertical="center"/>
      <protection/>
    </xf>
    <xf numFmtId="0" fontId="47" fillId="0" borderId="25" xfId="0" applyFont="1" applyBorder="1" applyAlignment="1" applyProtection="1">
      <alignment horizontal="left" vertical="center"/>
      <protection/>
    </xf>
    <xf numFmtId="0" fontId="47" fillId="0" borderId="26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V14" sqref="V13:V14"/>
    </sheetView>
  </sheetViews>
  <sheetFormatPr defaultColWidth="9.140625" defaultRowHeight="15"/>
  <cols>
    <col min="1" max="1" width="9.140625" style="5" customWidth="1"/>
    <col min="2" max="2" width="14.42187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1875" style="2" customWidth="1"/>
    <col min="13" max="13" width="17.8515625" style="48" customWidth="1"/>
    <col min="14" max="16384" width="9.140625" style="2" customWidth="1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0</v>
      </c>
      <c r="D8" s="28">
        <v>0</v>
      </c>
      <c r="E8" s="29">
        <v>0</v>
      </c>
      <c r="F8" s="28">
        <v>0</v>
      </c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0</v>
      </c>
      <c r="D9" s="30">
        <v>0</v>
      </c>
      <c r="E9" s="31">
        <v>0</v>
      </c>
      <c r="F9" s="30">
        <v>0</v>
      </c>
      <c r="G9" s="30"/>
      <c r="H9" s="11">
        <f aca="true" t="shared" si="0" ref="H9:H72">SUM(C9:G9)</f>
        <v>0</v>
      </c>
      <c r="I9" s="38"/>
      <c r="J9" s="38"/>
      <c r="K9" s="54">
        <f aca="true" t="shared" si="1" ref="K9:K72">SUM(H9,I9,J9)</f>
        <v>0</v>
      </c>
      <c r="L9" s="7"/>
      <c r="M9" s="59" t="str">
        <f aca="true" t="shared" si="2" ref="M9:M72">IF(K9&gt;50.499,K9,"Није положио(ла)")</f>
        <v>Није положио(ла)</v>
      </c>
      <c r="N9" s="62">
        <f aca="true" t="shared" si="3" ref="N9:N7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7</v>
      </c>
      <c r="D10" s="30">
        <v>8</v>
      </c>
      <c r="E10" s="31">
        <v>8</v>
      </c>
      <c r="F10" s="30">
        <v>9</v>
      </c>
      <c r="G10" s="30"/>
      <c r="H10" s="11">
        <f t="shared" si="0"/>
        <v>32</v>
      </c>
      <c r="I10" s="38"/>
      <c r="J10" s="38"/>
      <c r="K10" s="54">
        <f t="shared" si="1"/>
        <v>32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8</v>
      </c>
      <c r="F11" s="32">
        <v>6</v>
      </c>
      <c r="G11" s="32"/>
      <c r="H11" s="11">
        <f t="shared" si="0"/>
        <v>34</v>
      </c>
      <c r="I11" s="39"/>
      <c r="J11" s="39"/>
      <c r="K11" s="54">
        <f t="shared" si="1"/>
        <v>34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10</v>
      </c>
      <c r="F12" s="30">
        <v>9</v>
      </c>
      <c r="G12" s="30"/>
      <c r="H12" s="11">
        <f t="shared" si="0"/>
        <v>39</v>
      </c>
      <c r="I12" s="38"/>
      <c r="J12" s="38"/>
      <c r="K12" s="54">
        <f t="shared" si="1"/>
        <v>39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8</v>
      </c>
      <c r="F13" s="30">
        <v>13</v>
      </c>
      <c r="G13" s="30"/>
      <c r="H13" s="11">
        <f t="shared" si="0"/>
        <v>41</v>
      </c>
      <c r="I13" s="38"/>
      <c r="J13" s="38"/>
      <c r="K13" s="54">
        <f t="shared" si="1"/>
        <v>41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8</v>
      </c>
      <c r="F14" s="30">
        <v>20</v>
      </c>
      <c r="G14" s="30"/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8</v>
      </c>
      <c r="D15" s="30">
        <v>10</v>
      </c>
      <c r="E15" s="31">
        <v>9</v>
      </c>
      <c r="F15" s="30">
        <v>17</v>
      </c>
      <c r="G15" s="30"/>
      <c r="H15" s="11">
        <f t="shared" si="0"/>
        <v>44</v>
      </c>
      <c r="I15" s="38"/>
      <c r="J15" s="38"/>
      <c r="K15" s="54">
        <f t="shared" si="1"/>
        <v>44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8</v>
      </c>
      <c r="F16" s="30">
        <v>17</v>
      </c>
      <c r="G16" s="30"/>
      <c r="H16" s="11">
        <f t="shared" si="0"/>
        <v>45</v>
      </c>
      <c r="I16" s="38"/>
      <c r="J16" s="38"/>
      <c r="K16" s="54">
        <f t="shared" si="1"/>
        <v>45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6</v>
      </c>
      <c r="D17" s="30">
        <v>9</v>
      </c>
      <c r="E17" s="31">
        <v>9</v>
      </c>
      <c r="F17" s="30">
        <v>9</v>
      </c>
      <c r="G17" s="30"/>
      <c r="H17" s="11">
        <f t="shared" si="0"/>
        <v>33</v>
      </c>
      <c r="I17" s="38"/>
      <c r="J17" s="38"/>
      <c r="K17" s="54">
        <f t="shared" si="1"/>
        <v>33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8</v>
      </c>
      <c r="F18" s="30">
        <v>10</v>
      </c>
      <c r="G18" s="30"/>
      <c r="H18" s="11">
        <f t="shared" si="0"/>
        <v>38</v>
      </c>
      <c r="I18" s="38"/>
      <c r="J18" s="38"/>
      <c r="K18" s="54">
        <f t="shared" si="1"/>
        <v>38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8</v>
      </c>
      <c r="D19" s="30">
        <v>10</v>
      </c>
      <c r="E19" s="31">
        <v>9</v>
      </c>
      <c r="F19" s="30">
        <v>11</v>
      </c>
      <c r="G19" s="30"/>
      <c r="H19" s="11">
        <f t="shared" si="0"/>
        <v>38</v>
      </c>
      <c r="I19" s="38"/>
      <c r="J19" s="38"/>
      <c r="K19" s="54">
        <f t="shared" si="1"/>
        <v>38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10</v>
      </c>
      <c r="F20" s="30">
        <v>17</v>
      </c>
      <c r="G20" s="30"/>
      <c r="H20" s="11">
        <f t="shared" si="0"/>
        <v>47</v>
      </c>
      <c r="I20" s="38"/>
      <c r="J20" s="38"/>
      <c r="K20" s="54">
        <f t="shared" si="1"/>
        <v>47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>
        <v>17</v>
      </c>
      <c r="G21" s="30"/>
      <c r="H21" s="11">
        <f t="shared" si="0"/>
        <v>47</v>
      </c>
      <c r="I21" s="38"/>
      <c r="J21" s="38"/>
      <c r="K21" s="54">
        <f t="shared" si="1"/>
        <v>47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10</v>
      </c>
      <c r="F22" s="30">
        <v>20</v>
      </c>
      <c r="G22" s="30"/>
      <c r="H22" s="11">
        <f t="shared" si="0"/>
        <v>50</v>
      </c>
      <c r="I22" s="38"/>
      <c r="J22" s="38"/>
      <c r="K22" s="54">
        <f t="shared" si="1"/>
        <v>50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20</v>
      </c>
      <c r="G23" s="30"/>
      <c r="H23" s="11">
        <f t="shared" si="0"/>
        <v>50</v>
      </c>
      <c r="I23" s="38"/>
      <c r="J23" s="38"/>
      <c r="K23" s="54">
        <f t="shared" si="1"/>
        <v>50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8</v>
      </c>
      <c r="F24" s="30">
        <v>9</v>
      </c>
      <c r="G24" s="30"/>
      <c r="H24" s="11">
        <f t="shared" si="0"/>
        <v>37</v>
      </c>
      <c r="I24" s="38"/>
      <c r="J24" s="38"/>
      <c r="K24" s="54">
        <f t="shared" si="1"/>
        <v>37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8</v>
      </c>
      <c r="F25" s="30">
        <v>14</v>
      </c>
      <c r="G25" s="30"/>
      <c r="H25" s="11">
        <f t="shared" si="0"/>
        <v>42</v>
      </c>
      <c r="I25" s="38"/>
      <c r="J25" s="38"/>
      <c r="K25" s="54">
        <f t="shared" si="1"/>
        <v>42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9</v>
      </c>
      <c r="F26" s="30">
        <v>0</v>
      </c>
      <c r="G26" s="30"/>
      <c r="H26" s="11">
        <f t="shared" si="0"/>
        <v>29</v>
      </c>
      <c r="I26" s="38"/>
      <c r="J26" s="38"/>
      <c r="K26" s="54">
        <f t="shared" si="1"/>
        <v>29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9</v>
      </c>
      <c r="F27" s="30">
        <v>17</v>
      </c>
      <c r="G27" s="30"/>
      <c r="H27" s="11">
        <f t="shared" si="0"/>
        <v>46</v>
      </c>
      <c r="I27" s="38"/>
      <c r="J27" s="38"/>
      <c r="K27" s="54">
        <f t="shared" si="1"/>
        <v>46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9</v>
      </c>
      <c r="F28" s="30">
        <v>13</v>
      </c>
      <c r="G28" s="30"/>
      <c r="H28" s="11">
        <f t="shared" si="0"/>
        <v>42</v>
      </c>
      <c r="I28" s="38"/>
      <c r="J28" s="38"/>
      <c r="K28" s="54">
        <f t="shared" si="1"/>
        <v>42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9</v>
      </c>
      <c r="F29" s="30">
        <v>13</v>
      </c>
      <c r="G29" s="30"/>
      <c r="H29" s="11">
        <f t="shared" si="0"/>
        <v>42</v>
      </c>
      <c r="I29" s="38"/>
      <c r="J29" s="38"/>
      <c r="K29" s="54">
        <f t="shared" si="1"/>
        <v>42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9</v>
      </c>
      <c r="F30" s="30">
        <v>13</v>
      </c>
      <c r="G30" s="30"/>
      <c r="H30" s="11">
        <f t="shared" si="0"/>
        <v>42</v>
      </c>
      <c r="I30" s="38"/>
      <c r="J30" s="38"/>
      <c r="K30" s="54">
        <f t="shared" si="1"/>
        <v>42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9</v>
      </c>
      <c r="F31" s="30">
        <v>20</v>
      </c>
      <c r="G31" s="30"/>
      <c r="H31" s="11">
        <f t="shared" si="0"/>
        <v>49</v>
      </c>
      <c r="I31" s="38"/>
      <c r="J31" s="38"/>
      <c r="K31" s="54">
        <f t="shared" si="1"/>
        <v>49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>
        <v>17</v>
      </c>
      <c r="G32" s="30"/>
      <c r="H32" s="11">
        <f t="shared" si="0"/>
        <v>47</v>
      </c>
      <c r="I32" s="38"/>
      <c r="J32" s="38"/>
      <c r="K32" s="54">
        <f t="shared" si="1"/>
        <v>47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10</v>
      </c>
      <c r="F33" s="30">
        <v>13</v>
      </c>
      <c r="G33" s="30"/>
      <c r="H33" s="11">
        <f t="shared" si="0"/>
        <v>43</v>
      </c>
      <c r="I33" s="38"/>
      <c r="J33" s="38"/>
      <c r="K33" s="54">
        <f t="shared" si="1"/>
        <v>43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>
        <v>8</v>
      </c>
      <c r="F34" s="30">
        <v>17</v>
      </c>
      <c r="G34" s="30"/>
      <c r="H34" s="11">
        <f t="shared" si="0"/>
        <v>45</v>
      </c>
      <c r="I34" s="38"/>
      <c r="J34" s="38"/>
      <c r="K34" s="54">
        <f t="shared" si="1"/>
        <v>45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10</v>
      </c>
      <c r="F35" s="30">
        <v>17</v>
      </c>
      <c r="G35" s="30"/>
      <c r="H35" s="11">
        <f t="shared" si="0"/>
        <v>47</v>
      </c>
      <c r="I35" s="38"/>
      <c r="J35" s="38"/>
      <c r="K35" s="54">
        <f t="shared" si="1"/>
        <v>47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9</v>
      </c>
      <c r="F36" s="30">
        <v>17</v>
      </c>
      <c r="G36" s="30"/>
      <c r="H36" s="11">
        <f t="shared" si="0"/>
        <v>46</v>
      </c>
      <c r="I36" s="38"/>
      <c r="J36" s="38"/>
      <c r="K36" s="54">
        <f t="shared" si="1"/>
        <v>46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9</v>
      </c>
      <c r="F37" s="30">
        <v>14</v>
      </c>
      <c r="G37" s="30"/>
      <c r="H37" s="11">
        <f t="shared" si="0"/>
        <v>43</v>
      </c>
      <c r="I37" s="38"/>
      <c r="J37" s="38"/>
      <c r="K37" s="54">
        <f t="shared" si="1"/>
        <v>43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8</v>
      </c>
      <c r="F38" s="30">
        <v>17</v>
      </c>
      <c r="G38" s="30"/>
      <c r="H38" s="11">
        <f t="shared" si="0"/>
        <v>45</v>
      </c>
      <c r="I38" s="38"/>
      <c r="J38" s="38"/>
      <c r="K38" s="54">
        <f t="shared" si="1"/>
        <v>45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8</v>
      </c>
      <c r="F39" s="30">
        <v>17</v>
      </c>
      <c r="G39" s="30"/>
      <c r="H39" s="11">
        <f t="shared" si="0"/>
        <v>45</v>
      </c>
      <c r="I39" s="38"/>
      <c r="J39" s="38"/>
      <c r="K39" s="54">
        <f t="shared" si="1"/>
        <v>45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10</v>
      </c>
      <c r="F40" s="30">
        <v>13</v>
      </c>
      <c r="G40" s="30"/>
      <c r="H40" s="11">
        <f t="shared" si="0"/>
        <v>43</v>
      </c>
      <c r="I40" s="38"/>
      <c r="J40" s="38"/>
      <c r="K40" s="54">
        <f t="shared" si="1"/>
        <v>43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10</v>
      </c>
      <c r="F41" s="30">
        <v>14</v>
      </c>
      <c r="G41" s="30"/>
      <c r="H41" s="11">
        <f t="shared" si="0"/>
        <v>44</v>
      </c>
      <c r="I41" s="38"/>
      <c r="J41" s="38"/>
      <c r="K41" s="54">
        <f t="shared" si="1"/>
        <v>44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10</v>
      </c>
      <c r="F42" s="30">
        <v>17</v>
      </c>
      <c r="G42" s="30"/>
      <c r="H42" s="11">
        <f t="shared" si="0"/>
        <v>47</v>
      </c>
      <c r="I42" s="38"/>
      <c r="J42" s="38"/>
      <c r="K42" s="54">
        <f t="shared" si="1"/>
        <v>47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8</v>
      </c>
      <c r="F43" s="30">
        <v>11</v>
      </c>
      <c r="G43" s="30"/>
      <c r="H43" s="11">
        <f t="shared" si="0"/>
        <v>39</v>
      </c>
      <c r="I43" s="38"/>
      <c r="J43" s="38"/>
      <c r="K43" s="54">
        <f t="shared" si="1"/>
        <v>39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9</v>
      </c>
      <c r="E44" s="31">
        <v>9</v>
      </c>
      <c r="F44" s="30">
        <v>11</v>
      </c>
      <c r="G44" s="30"/>
      <c r="H44" s="11">
        <f t="shared" si="0"/>
        <v>39</v>
      </c>
      <c r="I44" s="38"/>
      <c r="J44" s="38"/>
      <c r="K44" s="54">
        <f t="shared" si="1"/>
        <v>39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10</v>
      </c>
      <c r="E45" s="31">
        <v>8</v>
      </c>
      <c r="F45" s="30">
        <v>20</v>
      </c>
      <c r="G45" s="30"/>
      <c r="H45" s="11">
        <f t="shared" si="0"/>
        <v>48</v>
      </c>
      <c r="I45" s="38"/>
      <c r="J45" s="38"/>
      <c r="K45" s="54">
        <f t="shared" si="1"/>
        <v>48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10</v>
      </c>
      <c r="E46" s="31">
        <v>10</v>
      </c>
      <c r="F46" s="30">
        <v>17</v>
      </c>
      <c r="G46" s="30"/>
      <c r="H46" s="11">
        <f t="shared" si="0"/>
        <v>47</v>
      </c>
      <c r="I46" s="38"/>
      <c r="J46" s="38"/>
      <c r="K46" s="54">
        <f t="shared" si="1"/>
        <v>47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10</v>
      </c>
      <c r="E47" s="31">
        <v>8</v>
      </c>
      <c r="F47" s="30">
        <v>14</v>
      </c>
      <c r="G47" s="30"/>
      <c r="H47" s="11">
        <f t="shared" si="0"/>
        <v>42</v>
      </c>
      <c r="I47" s="38"/>
      <c r="J47" s="38"/>
      <c r="K47" s="54">
        <f t="shared" si="1"/>
        <v>42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0</v>
      </c>
      <c r="D48" s="30">
        <v>0</v>
      </c>
      <c r="E48" s="31">
        <v>0</v>
      </c>
      <c r="F48" s="30">
        <v>0</v>
      </c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6</v>
      </c>
      <c r="D49" s="30">
        <v>9</v>
      </c>
      <c r="E49" s="31">
        <v>9</v>
      </c>
      <c r="F49" s="30">
        <v>14</v>
      </c>
      <c r="G49" s="30"/>
      <c r="H49" s="11">
        <f t="shared" si="0"/>
        <v>38</v>
      </c>
      <c r="I49" s="38"/>
      <c r="J49" s="38"/>
      <c r="K49" s="54">
        <f t="shared" si="1"/>
        <v>38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10</v>
      </c>
      <c r="E50" s="31">
        <v>10</v>
      </c>
      <c r="F50" s="30">
        <v>17</v>
      </c>
      <c r="G50" s="30"/>
      <c r="H50" s="11">
        <f t="shared" si="0"/>
        <v>47</v>
      </c>
      <c r="I50" s="38"/>
      <c r="J50" s="38"/>
      <c r="K50" s="54">
        <f t="shared" si="1"/>
        <v>47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9</v>
      </c>
      <c r="E51" s="31">
        <v>8</v>
      </c>
      <c r="F51" s="30">
        <v>13</v>
      </c>
      <c r="G51" s="30"/>
      <c r="H51" s="11">
        <f t="shared" si="0"/>
        <v>40</v>
      </c>
      <c r="I51" s="38"/>
      <c r="J51" s="38"/>
      <c r="K51" s="54">
        <f t="shared" si="1"/>
        <v>40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9</v>
      </c>
      <c r="E52" s="31">
        <v>10</v>
      </c>
      <c r="F52" s="30">
        <v>16</v>
      </c>
      <c r="G52" s="30"/>
      <c r="H52" s="11">
        <f t="shared" si="0"/>
        <v>45</v>
      </c>
      <c r="I52" s="38"/>
      <c r="J52" s="38"/>
      <c r="K52" s="54">
        <f t="shared" si="1"/>
        <v>45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9</v>
      </c>
      <c r="D53" s="30">
        <v>9</v>
      </c>
      <c r="E53" s="31">
        <v>9</v>
      </c>
      <c r="F53" s="30">
        <v>17</v>
      </c>
      <c r="G53" s="30"/>
      <c r="H53" s="11">
        <f t="shared" si="0"/>
        <v>44</v>
      </c>
      <c r="I53" s="38"/>
      <c r="J53" s="38"/>
      <c r="K53" s="54">
        <f t="shared" si="1"/>
        <v>44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0</v>
      </c>
      <c r="D54" s="30">
        <v>0</v>
      </c>
      <c r="E54" s="31">
        <v>0</v>
      </c>
      <c r="F54" s="30">
        <v>0</v>
      </c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10</v>
      </c>
      <c r="E55" s="31">
        <v>10</v>
      </c>
      <c r="F55" s="30">
        <v>20</v>
      </c>
      <c r="G55" s="30"/>
      <c r="H55" s="11">
        <f t="shared" si="0"/>
        <v>50</v>
      </c>
      <c r="I55" s="38"/>
      <c r="J55" s="38"/>
      <c r="K55" s="54">
        <f t="shared" si="1"/>
        <v>50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>
        <v>10</v>
      </c>
      <c r="E56" s="31">
        <v>10</v>
      </c>
      <c r="F56" s="30">
        <v>20</v>
      </c>
      <c r="G56" s="30"/>
      <c r="H56" s="11">
        <f t="shared" si="0"/>
        <v>50</v>
      </c>
      <c r="I56" s="38"/>
      <c r="J56" s="38"/>
      <c r="K56" s="54">
        <f t="shared" si="1"/>
        <v>50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>
        <v>10</v>
      </c>
      <c r="E57" s="31">
        <v>10</v>
      </c>
      <c r="F57" s="30">
        <v>20</v>
      </c>
      <c r="G57" s="30"/>
      <c r="H57" s="11">
        <f t="shared" si="0"/>
        <v>50</v>
      </c>
      <c r="I57" s="38"/>
      <c r="J57" s="38"/>
      <c r="K57" s="54">
        <f t="shared" si="1"/>
        <v>50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10</v>
      </c>
      <c r="E58" s="31">
        <v>10</v>
      </c>
      <c r="F58" s="30">
        <v>20</v>
      </c>
      <c r="G58" s="30"/>
      <c r="H58" s="11">
        <f t="shared" si="0"/>
        <v>50</v>
      </c>
      <c r="I58" s="38"/>
      <c r="J58" s="38"/>
      <c r="K58" s="54">
        <f t="shared" si="1"/>
        <v>50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>
        <v>10</v>
      </c>
      <c r="E59" s="31">
        <v>10</v>
      </c>
      <c r="F59" s="30">
        <v>20</v>
      </c>
      <c r="G59" s="30"/>
      <c r="H59" s="11">
        <f t="shared" si="0"/>
        <v>50</v>
      </c>
      <c r="I59" s="38"/>
      <c r="J59" s="38"/>
      <c r="K59" s="54">
        <f t="shared" si="1"/>
        <v>50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10</v>
      </c>
      <c r="E60" s="31">
        <v>10</v>
      </c>
      <c r="F60" s="30">
        <v>20</v>
      </c>
      <c r="G60" s="30"/>
      <c r="H60" s="11">
        <f t="shared" si="0"/>
        <v>50</v>
      </c>
      <c r="I60" s="38"/>
      <c r="J60" s="38"/>
      <c r="K60" s="54">
        <f t="shared" si="1"/>
        <v>50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>
        <v>10</v>
      </c>
      <c r="E61" s="31">
        <v>10</v>
      </c>
      <c r="F61" s="30">
        <v>20</v>
      </c>
      <c r="G61" s="30"/>
      <c r="H61" s="11">
        <f t="shared" si="0"/>
        <v>50</v>
      </c>
      <c r="I61" s="38"/>
      <c r="J61" s="38"/>
      <c r="K61" s="54">
        <f t="shared" si="1"/>
        <v>50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>
        <v>10</v>
      </c>
      <c r="E62" s="31">
        <v>10</v>
      </c>
      <c r="F62" s="30">
        <v>20</v>
      </c>
      <c r="G62" s="30"/>
      <c r="H62" s="11">
        <f t="shared" si="0"/>
        <v>50</v>
      </c>
      <c r="I62" s="38"/>
      <c r="J62" s="38"/>
      <c r="K62" s="54">
        <f t="shared" si="1"/>
        <v>50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>
        <v>10</v>
      </c>
      <c r="E63" s="31">
        <v>10</v>
      </c>
      <c r="F63" s="30">
        <v>20</v>
      </c>
      <c r="G63" s="30"/>
      <c r="H63" s="11">
        <f t="shared" si="0"/>
        <v>50</v>
      </c>
      <c r="I63" s="38"/>
      <c r="J63" s="38"/>
      <c r="K63" s="54">
        <f t="shared" si="1"/>
        <v>50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>
        <v>9</v>
      </c>
      <c r="E64" s="31">
        <v>10</v>
      </c>
      <c r="F64" s="30">
        <v>16</v>
      </c>
      <c r="G64" s="30"/>
      <c r="H64" s="11">
        <f t="shared" si="0"/>
        <v>45</v>
      </c>
      <c r="I64" s="38"/>
      <c r="J64" s="38"/>
      <c r="K64" s="54">
        <f t="shared" si="1"/>
        <v>45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>
        <v>10</v>
      </c>
      <c r="E65" s="31">
        <v>10</v>
      </c>
      <c r="F65" s="30">
        <v>20</v>
      </c>
      <c r="G65" s="30"/>
      <c r="H65" s="11">
        <f t="shared" si="0"/>
        <v>50</v>
      </c>
      <c r="I65" s="38"/>
      <c r="J65" s="38"/>
      <c r="K65" s="54">
        <f t="shared" si="1"/>
        <v>50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>
        <v>10</v>
      </c>
      <c r="E66" s="31">
        <v>8</v>
      </c>
      <c r="F66" s="30">
        <v>17</v>
      </c>
      <c r="G66" s="30"/>
      <c r="H66" s="11">
        <f t="shared" si="0"/>
        <v>45</v>
      </c>
      <c r="I66" s="38"/>
      <c r="J66" s="38"/>
      <c r="K66" s="54">
        <f t="shared" si="1"/>
        <v>45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>
        <v>10</v>
      </c>
      <c r="E67" s="31">
        <v>10</v>
      </c>
      <c r="F67" s="30">
        <v>20</v>
      </c>
      <c r="G67" s="30"/>
      <c r="H67" s="11">
        <f t="shared" si="0"/>
        <v>50</v>
      </c>
      <c r="I67" s="38"/>
      <c r="J67" s="38"/>
      <c r="K67" s="54">
        <f t="shared" si="1"/>
        <v>50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>
        <v>10</v>
      </c>
      <c r="E68" s="31">
        <v>10</v>
      </c>
      <c r="F68" s="30">
        <v>20</v>
      </c>
      <c r="G68" s="30"/>
      <c r="H68" s="11">
        <f t="shared" si="0"/>
        <v>50</v>
      </c>
      <c r="I68" s="38"/>
      <c r="J68" s="38"/>
      <c r="K68" s="54">
        <f t="shared" si="1"/>
        <v>50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>
        <v>10</v>
      </c>
      <c r="E69" s="31">
        <v>10</v>
      </c>
      <c r="F69" s="30">
        <v>20</v>
      </c>
      <c r="G69" s="30"/>
      <c r="H69" s="11">
        <f t="shared" si="0"/>
        <v>50</v>
      </c>
      <c r="I69" s="38"/>
      <c r="J69" s="38"/>
      <c r="K69" s="54">
        <f t="shared" si="1"/>
        <v>50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>
        <v>10</v>
      </c>
      <c r="E70" s="31">
        <v>10</v>
      </c>
      <c r="F70" s="30">
        <v>20</v>
      </c>
      <c r="G70" s="30"/>
      <c r="H70" s="11">
        <f t="shared" si="0"/>
        <v>50</v>
      </c>
      <c r="I70" s="38"/>
      <c r="J70" s="38"/>
      <c r="K70" s="54">
        <f t="shared" si="1"/>
        <v>50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7</v>
      </c>
      <c r="D71" s="30">
        <v>9</v>
      </c>
      <c r="E71" s="31">
        <v>10</v>
      </c>
      <c r="F71" s="30">
        <v>14</v>
      </c>
      <c r="G71" s="30"/>
      <c r="H71" s="11">
        <f t="shared" si="0"/>
        <v>40</v>
      </c>
      <c r="I71" s="38"/>
      <c r="J71" s="38"/>
      <c r="K71" s="54">
        <f t="shared" si="1"/>
        <v>40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>
        <v>9</v>
      </c>
      <c r="E72" s="31">
        <v>8</v>
      </c>
      <c r="F72" s="30">
        <v>20</v>
      </c>
      <c r="G72" s="30"/>
      <c r="H72" s="11">
        <f t="shared" si="0"/>
        <v>47</v>
      </c>
      <c r="I72" s="38"/>
      <c r="J72" s="38"/>
      <c r="K72" s="54">
        <f t="shared" si="1"/>
        <v>47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9</v>
      </c>
      <c r="D73" s="30">
        <v>9</v>
      </c>
      <c r="E73" s="31">
        <v>9</v>
      </c>
      <c r="F73" s="30">
        <v>14</v>
      </c>
      <c r="G73" s="30"/>
      <c r="H73" s="11">
        <f aca="true" t="shared" si="4" ref="H73:H136">SUM(C73:G73)</f>
        <v>41</v>
      </c>
      <c r="I73" s="38"/>
      <c r="J73" s="38"/>
      <c r="K73" s="54">
        <f aca="true" t="shared" si="5" ref="K73:K136">SUM(H73,I73,J73)</f>
        <v>41</v>
      </c>
      <c r="L73" s="7"/>
      <c r="M73" s="59" t="str">
        <f aca="true" t="shared" si="6" ref="M73:M136">IF(K73&gt;50.499,K73,"Није положио(ла)")</f>
        <v>Није положио(ла)</v>
      </c>
      <c r="N73" s="62">
        <f aca="true" t="shared" si="7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9</v>
      </c>
      <c r="D74" s="30">
        <v>9</v>
      </c>
      <c r="E74" s="31">
        <v>8</v>
      </c>
      <c r="F74" s="30">
        <v>14</v>
      </c>
      <c r="G74" s="30"/>
      <c r="H74" s="11">
        <f t="shared" si="4"/>
        <v>40</v>
      </c>
      <c r="I74" s="38"/>
      <c r="J74" s="38"/>
      <c r="K74" s="54">
        <f t="shared" si="5"/>
        <v>40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7</v>
      </c>
      <c r="D75" s="30">
        <v>0</v>
      </c>
      <c r="E75" s="31">
        <v>0</v>
      </c>
      <c r="F75" s="30">
        <v>0</v>
      </c>
      <c r="G75" s="30"/>
      <c r="H75" s="11">
        <f t="shared" si="4"/>
        <v>7</v>
      </c>
      <c r="I75" s="38"/>
      <c r="J75" s="38"/>
      <c r="K75" s="54">
        <f t="shared" si="5"/>
        <v>7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0</v>
      </c>
      <c r="D76" s="30">
        <v>0</v>
      </c>
      <c r="E76" s="31">
        <v>0</v>
      </c>
      <c r="F76" s="30">
        <v>0</v>
      </c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>
        <v>10</v>
      </c>
      <c r="E77" s="31">
        <v>10</v>
      </c>
      <c r="F77" s="30">
        <v>20</v>
      </c>
      <c r="G77" s="30"/>
      <c r="H77" s="11">
        <f t="shared" si="4"/>
        <v>50</v>
      </c>
      <c r="I77" s="38"/>
      <c r="J77" s="38"/>
      <c r="K77" s="54">
        <f t="shared" si="5"/>
        <v>50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>
        <v>10</v>
      </c>
      <c r="E78" s="31">
        <v>9</v>
      </c>
      <c r="F78" s="30">
        <v>17</v>
      </c>
      <c r="G78" s="30"/>
      <c r="H78" s="11">
        <f t="shared" si="4"/>
        <v>46</v>
      </c>
      <c r="I78" s="38"/>
      <c r="J78" s="38"/>
      <c r="K78" s="54">
        <f t="shared" si="5"/>
        <v>46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/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aca="true" t="shared" si="8" ref="H137:H200">SUM(C137:G137)</f>
        <v>0</v>
      </c>
      <c r="I137" s="38"/>
      <c r="J137" s="38"/>
      <c r="K137" s="54">
        <f aca="true" t="shared" si="9" ref="K137:K200">SUM(H137,I137,J137)</f>
        <v>0</v>
      </c>
      <c r="L137" s="7"/>
      <c r="M137" s="59" t="str">
        <f aca="true" t="shared" si="10" ref="M137:M200">IF(K137&gt;50.499,K137,"Није положио(ла)")</f>
        <v>Није положио(ла)</v>
      </c>
      <c r="N137" s="62">
        <f aca="true" t="shared" si="11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aca="true" t="shared" si="12" ref="K201:K208">SUM(H201,I201,J201)</f>
        <v>0</v>
      </c>
      <c r="L201" s="7"/>
      <c r="M201" s="59" t="str">
        <f aca="true" t="shared" si="13" ref="M201:M210">IF(K201&gt;50.499,K201,"Није положио(ла)")</f>
        <v>Није положио(ла)</v>
      </c>
      <c r="N201" s="62">
        <f aca="true" t="shared" si="14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aca="true" t="shared" si="15" ref="H205:H210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aca="true" t="shared" si="16" ref="H211:H268">SUM(C211:G211)</f>
        <v>0</v>
      </c>
      <c r="I211" s="30"/>
      <c r="J211" s="30"/>
      <c r="K211" s="54">
        <f aca="true" t="shared" si="17" ref="K211:K268">SUM(H211,I211,J211)</f>
        <v>0</v>
      </c>
      <c r="L211" s="7"/>
      <c r="M211" s="59" t="str">
        <f aca="true" t="shared" si="18" ref="M211:M268">IF(K211&gt;50.499,K211,"Није положио(ла)")</f>
        <v>Није положио(ла)</v>
      </c>
      <c r="N211" s="62">
        <f aca="true" t="shared" si="19" ref="N211:N268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4" ht="14.2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68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2022-06-30T10:34:18Z</dcterms:modified>
  <cp:category/>
  <cp:version/>
  <cp:contentType/>
  <cp:contentStatus/>
</cp:coreProperties>
</file>