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5660" windowHeight="11760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<sst xmlns="http://schemas.openxmlformats.org/spreadsheetml/2006/main" count="83" uniqueCount="83">
  <si>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</si>
  <si>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</si>
  <si>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</si>
  <si>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</si>
  <si>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</si>
  <si>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</si>
  <si>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</si>
  <si>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</si>
  <si>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</si>
  <si>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</si>
  <si>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</si>
  <si>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</si>
  <si>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</si>
  <si>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</si>
  <si>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</si>
  <si>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</si>
  <si>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</si>
  <si>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</si>
  <si>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</si>
  <si>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</si>
  <si>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</si>
  <si>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</si>
  <si>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2018/3695-II</t>
  </si>
  <si>
    <t>Здравковић Лука</t>
  </si>
  <si>
    <t>2020/4649-II</t>
  </si>
  <si>
    <t>Митић Јелена</t>
  </si>
  <si>
    <t>2020/4669-II</t>
  </si>
  <si>
    <t>Пауновић Ивана</t>
  </si>
  <si>
    <t>2020/4685-II</t>
  </si>
  <si>
    <t>Урошевић Урош</t>
  </si>
  <si>
    <t>2020/4700-II</t>
  </si>
  <si>
    <t>Ђенић Марија</t>
  </si>
  <si>
    <t>2020/4731-II</t>
  </si>
  <si>
    <t>Балуцић Сандра</t>
  </si>
  <si>
    <t>2020/4751-II</t>
  </si>
  <si>
    <t>Милошевић Милош</t>
  </si>
  <si>
    <t>2020/4759-II</t>
  </si>
  <si>
    <t>Марковић Емилија</t>
  </si>
  <si>
    <t>2020/4765-II</t>
  </si>
  <si>
    <t>Милановић Милош</t>
  </si>
  <si>
    <t>2020/4766-II</t>
  </si>
  <si>
    <t>Трајковић Милош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</si>
  <si>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</si>
  <si>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</si>
  <si>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</si>
  <si>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</si>
  <si>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</si>
  <si>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</si>
  <si>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2020/4820-II</t>
  </si>
  <si>
    <t>Панајотовић Сара</t>
  </si>
  <si>
    <t>2020/4827-II</t>
  </si>
  <si>
    <t>Симоновић Данијела</t>
  </si>
  <si>
    <t>2020/4852-II</t>
  </si>
  <si>
    <t>Живковић Јован</t>
  </si>
  <si>
    <t>2020/4857-II</t>
  </si>
  <si>
    <t>Матић Јована</t>
  </si>
  <si>
    <t>2020/4871-II</t>
  </si>
  <si>
    <t>Јањић Милан</t>
  </si>
  <si>
    <t>2020/4872-II</t>
  </si>
  <si>
    <t>Димитријевић Милица</t>
  </si>
  <si>
    <t>2020/4874-II</t>
  </si>
  <si>
    <t>Михајловић Александра</t>
  </si>
  <si>
    <t>2020/4875-II</t>
  </si>
  <si>
    <t>Анђелковић Деспот</t>
  </si>
  <si>
    <t>2020/4908-II</t>
  </si>
  <si>
    <t>Ристић Лазар</t>
  </si>
  <si>
    <t>2020/4918-II</t>
  </si>
  <si>
    <t>Ђорђевић Анита</t>
  </si>
  <si>
    <t>2020/4919-II</t>
  </si>
  <si>
    <t>Живковић Катарина</t>
  </si>
  <si>
    <t>2020/4920-II</t>
  </si>
  <si>
    <t>Златановић Бобана</t>
  </si>
  <si>
    <t>2020/4924-II</t>
  </si>
  <si>
    <t>Костадиновић Никола</t>
  </si>
  <si>
    <t>2020/4936-II</t>
  </si>
  <si>
    <t>Филиповић Стефан</t>
  </si>
  <si>
    <t>2020/4943-II</t>
  </si>
  <si>
    <t>Јовић Кристијан</t>
  </si>
  <si>
    <t>2020/4973-II</t>
  </si>
  <si>
    <t>Милосављевић Елена</t>
  </si>
  <si>
    <t>СФ2318 Здравствени менаџмент</t>
  </si>
  <si>
    <t>2016/2431-II</t>
  </si>
  <si>
    <t>Гачић Јована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</si>
</sst>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6" borderId="21" xfId="0" applyFont="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 applyProtection="1">
      <alignment horizontal="center" vertical="center" textRotation="90" wrapText="1"/>
      <protection/>
    </xf>
    <xf numFmtId="0" fontId="48" fillId="38" borderId="20" xfId="0" applyFont="1" applyFill="1" applyBorder="1" applyAlignment="1" applyProtection="1">
      <alignment horizontal="center" vertical="center" textRotation="90" wrapText="1"/>
      <protection/>
    </xf>
    <xf numFmtId="0" fontId="48" fillId="39" borderId="22" xfId="0" applyFont="1" applyFill="1" applyBorder="1" applyAlignment="1" applyProtection="1">
      <alignment horizontal="center" vertical="center" textRotation="90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40" borderId="22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7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7" xfId="0" applyNumberFormat="1" applyFont="1" applyBorder="1" applyAlignment="1" applyProtection="1">
      <alignment horizontal="left" vertical="center"/>
      <protection locked="0"/>
    </xf>
    <xf numFmtId="1" fontId="45" fillId="0" borderId="31" xfId="0" applyNumberFormat="1" applyFont="1" applyBorder="1" applyAlignment="1" applyProtection="1">
      <alignment horizontal="center" vertical="center"/>
      <protection/>
    </xf>
    <xf numFmtId="1" fontId="48" fillId="41" borderId="32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6" xfId="0" applyNumberFormat="1" applyFont="1" applyBorder="1" applyAlignment="1" applyProtection="1">
      <alignment horizontal="center" vertical="center"/>
      <protection/>
    </xf>
    <xf numFmtId="2" fontId="48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center" vertical="center"/>
      <protection locked="0"/>
    </xf>
    <xf numFmtId="2" fontId="45" fillId="0" borderId="33" xfId="0" applyNumberFormat="1" applyFont="1" applyBorder="1" applyAlignment="1" applyProtection="1">
      <alignment horizontal="center" vertical="center"/>
      <protection locked="0"/>
    </xf>
    <xf numFmtId="1" fontId="45" fillId="0" borderId="33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38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6" fillId="0" borderId="40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41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zoomScalePageLayoutView="0" workbookViewId="0" topLeftCell="A1">
      <pane ySplit="7" topLeftCell="A35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80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22</v>
      </c>
      <c r="C8" s="70" t="s">
        <v>23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24</v>
      </c>
      <c r="C9" s="72" t="s">
        <v>25</v>
      </c>
      <c r="D9" s="31">
        <v>20</v>
      </c>
      <c r="E9" s="31"/>
      <c r="F9" s="32">
        <v>9</v>
      </c>
      <c r="G9" s="31">
        <v>16</v>
      </c>
      <c r="H9" s="31"/>
      <c r="I9" s="11">
        <f aca="true" t="shared" si="0" ref="I9:I72">SUM(D9:H9)</f>
        <v>45</v>
      </c>
      <c r="J9" s="39"/>
      <c r="K9" s="39"/>
      <c r="L9" s="55">
        <f aca="true" t="shared" si="1" ref="L9:L72">SUM(I9,J9,K9)</f>
        <v>45</v>
      </c>
      <c r="M9" s="7"/>
      <c r="N9" s="60" t="str">
        <f aca="true" t="shared" si="2" ref="N9:N72">IF(L9&gt;50.499,L9,"Није положио(ла)")</f>
        <v>Није положио(ла)</v>
      </c>
      <c r="O9" s="63">
        <f aca="true" t="shared" si="3" ref="O9:O7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26</v>
      </c>
      <c r="C10" s="72" t="s">
        <v>27</v>
      </c>
      <c r="D10" s="31">
        <v>20</v>
      </c>
      <c r="E10" s="31"/>
      <c r="F10" s="32">
        <v>10</v>
      </c>
      <c r="G10" s="31">
        <v>19</v>
      </c>
      <c r="H10" s="31"/>
      <c r="I10" s="11">
        <f t="shared" si="0"/>
        <v>49</v>
      </c>
      <c r="J10" s="39"/>
      <c r="K10" s="39"/>
      <c r="L10" s="55">
        <f t="shared" si="1"/>
        <v>49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28</v>
      </c>
      <c r="C11" s="72" t="s">
        <v>29</v>
      </c>
      <c r="D11" s="33">
        <v>20</v>
      </c>
      <c r="E11" s="33"/>
      <c r="F11" s="34">
        <v>9</v>
      </c>
      <c r="G11" s="33">
        <v>19</v>
      </c>
      <c r="H11" s="33"/>
      <c r="I11" s="11">
        <f t="shared" si="0"/>
        <v>48</v>
      </c>
      <c r="J11" s="40"/>
      <c r="K11" s="40"/>
      <c r="L11" s="55">
        <f t="shared" si="1"/>
        <v>48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30</v>
      </c>
      <c r="C12" s="72" t="s">
        <v>31</v>
      </c>
      <c r="D12" s="31">
        <v>20</v>
      </c>
      <c r="E12" s="31"/>
      <c r="F12" s="32">
        <v>9</v>
      </c>
      <c r="G12" s="31">
        <v>15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32</v>
      </c>
      <c r="C13" s="72" t="s">
        <v>33</v>
      </c>
      <c r="D13" s="31">
        <v>20</v>
      </c>
      <c r="E13" s="31"/>
      <c r="F13" s="32">
        <v>10</v>
      </c>
      <c r="G13" s="31">
        <v>19</v>
      </c>
      <c r="H13" s="31"/>
      <c r="I13" s="11">
        <f t="shared" si="0"/>
        <v>49</v>
      </c>
      <c r="J13" s="39"/>
      <c r="K13" s="39"/>
      <c r="L13" s="55">
        <f t="shared" si="1"/>
        <v>49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34</v>
      </c>
      <c r="C14" s="72" t="s">
        <v>35</v>
      </c>
      <c r="D14" s="31">
        <v>20</v>
      </c>
      <c r="E14" s="31"/>
      <c r="F14" s="32">
        <v>10</v>
      </c>
      <c r="G14" s="31">
        <v>18</v>
      </c>
      <c r="H14" s="31"/>
      <c r="I14" s="11">
        <f t="shared" si="0"/>
        <v>48</v>
      </c>
      <c r="J14" s="39"/>
      <c r="K14" s="39"/>
      <c r="L14" s="55">
        <f t="shared" si="1"/>
        <v>48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36</v>
      </c>
      <c r="C15" s="72" t="s">
        <v>37</v>
      </c>
      <c r="D15" s="31">
        <v>20</v>
      </c>
      <c r="E15" s="31"/>
      <c r="F15" s="32">
        <v>9</v>
      </c>
      <c r="G15" s="31">
        <v>19</v>
      </c>
      <c r="H15" s="31"/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38</v>
      </c>
      <c r="C16" s="72" t="s">
        <v>39</v>
      </c>
      <c r="D16" s="31">
        <v>20</v>
      </c>
      <c r="E16" s="31"/>
      <c r="F16" s="32"/>
      <c r="G16" s="31">
        <v>17</v>
      </c>
      <c r="H16" s="31"/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40</v>
      </c>
      <c r="C17" s="72" t="s">
        <v>41</v>
      </c>
      <c r="D17" s="31">
        <v>20</v>
      </c>
      <c r="E17" s="31"/>
      <c r="F17" s="32"/>
      <c r="G17" s="31">
        <v>16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42</v>
      </c>
      <c r="C18" s="72" t="s">
        <v>43</v>
      </c>
      <c r="D18" s="31">
        <v>20</v>
      </c>
      <c r="E18" s="31"/>
      <c r="F18" s="32">
        <v>9</v>
      </c>
      <c r="G18" s="31">
        <v>13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44</v>
      </c>
      <c r="C19" s="72" t="s">
        <v>45</v>
      </c>
      <c r="D19" s="31">
        <v>20</v>
      </c>
      <c r="E19" s="31"/>
      <c r="F19" s="32">
        <v>10</v>
      </c>
      <c r="G19" s="31">
        <v>19</v>
      </c>
      <c r="H19" s="31"/>
      <c r="I19" s="11">
        <f t="shared" si="0"/>
        <v>49</v>
      </c>
      <c r="J19" s="39"/>
      <c r="K19" s="39"/>
      <c r="L19" s="55">
        <f t="shared" si="1"/>
        <v>49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46</v>
      </c>
      <c r="C20" s="72" t="s">
        <v>47</v>
      </c>
      <c r="D20" s="33">
        <v>20</v>
      </c>
      <c r="E20" s="31"/>
      <c r="F20" s="32">
        <v>9</v>
      </c>
      <c r="G20" s="31">
        <v>16</v>
      </c>
      <c r="H20" s="31"/>
      <c r="I20" s="11">
        <f t="shared" si="0"/>
        <v>45</v>
      </c>
      <c r="J20" s="39"/>
      <c r="K20" s="39"/>
      <c r="L20" s="55">
        <f t="shared" si="1"/>
        <v>45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48</v>
      </c>
      <c r="C21" s="72" t="s">
        <v>49</v>
      </c>
      <c r="D21" s="31">
        <v>20</v>
      </c>
      <c r="E21" s="31"/>
      <c r="F21" s="32">
        <v>10</v>
      </c>
      <c r="G21" s="31">
        <v>17</v>
      </c>
      <c r="H21" s="31"/>
      <c r="I21" s="11">
        <f t="shared" si="0"/>
        <v>47</v>
      </c>
      <c r="J21" s="39"/>
      <c r="K21" s="39"/>
      <c r="L21" s="55">
        <f t="shared" si="1"/>
        <v>47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50</v>
      </c>
      <c r="C22" s="72" t="s">
        <v>51</v>
      </c>
      <c r="D22" s="31">
        <v>20</v>
      </c>
      <c r="E22" s="31"/>
      <c r="F22" s="32">
        <v>10</v>
      </c>
      <c r="G22" s="31">
        <v>19</v>
      </c>
      <c r="H22" s="31"/>
      <c r="I22" s="11">
        <f t="shared" si="0"/>
        <v>49</v>
      </c>
      <c r="J22" s="39"/>
      <c r="K22" s="39"/>
      <c r="L22" s="55">
        <f t="shared" si="1"/>
        <v>49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52</v>
      </c>
      <c r="C23" s="72" t="s">
        <v>53</v>
      </c>
      <c r="D23" s="31">
        <v>20</v>
      </c>
      <c r="E23" s="31"/>
      <c r="F23" s="32">
        <v>10</v>
      </c>
      <c r="G23" s="31"/>
      <c r="H23" s="31"/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54</v>
      </c>
      <c r="C24" s="72" t="s">
        <v>55</v>
      </c>
      <c r="D24" s="31">
        <v>20</v>
      </c>
      <c r="E24" s="31"/>
      <c r="F24" s="32">
        <v>9</v>
      </c>
      <c r="G24" s="31">
        <v>11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56</v>
      </c>
      <c r="C25" s="72" t="s">
        <v>57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58</v>
      </c>
      <c r="C26" s="72" t="s">
        <v>59</v>
      </c>
      <c r="D26" s="31">
        <v>20</v>
      </c>
      <c r="E26" s="31"/>
      <c r="F26" s="32">
        <v>9</v>
      </c>
      <c r="G26" s="31">
        <v>20</v>
      </c>
      <c r="H26" s="31"/>
      <c r="I26" s="11">
        <f t="shared" si="0"/>
        <v>49</v>
      </c>
      <c r="J26" s="39"/>
      <c r="K26" s="39"/>
      <c r="L26" s="55">
        <f t="shared" si="1"/>
        <v>49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60</v>
      </c>
      <c r="C27" s="72" t="s">
        <v>61</v>
      </c>
      <c r="D27" s="31">
        <v>20</v>
      </c>
      <c r="E27" s="31"/>
      <c r="F27" s="32">
        <v>9</v>
      </c>
      <c r="G27" s="31">
        <v>19</v>
      </c>
      <c r="H27" s="31"/>
      <c r="I27" s="11">
        <f t="shared" si="0"/>
        <v>48</v>
      </c>
      <c r="J27" s="39"/>
      <c r="K27" s="39"/>
      <c r="L27" s="55">
        <f t="shared" si="1"/>
        <v>48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62</v>
      </c>
      <c r="C28" s="72" t="s">
        <v>63</v>
      </c>
      <c r="D28" s="31">
        <v>20</v>
      </c>
      <c r="E28" s="31"/>
      <c r="F28" s="32">
        <v>9</v>
      </c>
      <c r="G28" s="31">
        <v>19</v>
      </c>
      <c r="H28" s="31"/>
      <c r="I28" s="11">
        <f t="shared" si="0"/>
        <v>48</v>
      </c>
      <c r="J28" s="39"/>
      <c r="K28" s="39"/>
      <c r="L28" s="55">
        <f t="shared" si="1"/>
        <v>48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64</v>
      </c>
      <c r="C29" s="72" t="s">
        <v>65</v>
      </c>
      <c r="D29" s="33">
        <v>20</v>
      </c>
      <c r="E29" s="31"/>
      <c r="F29" s="32"/>
      <c r="G29" s="31">
        <v>17</v>
      </c>
      <c r="H29" s="31"/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66</v>
      </c>
      <c r="C30" s="72" t="s">
        <v>67</v>
      </c>
      <c r="D30" s="31">
        <v>20</v>
      </c>
      <c r="E30" s="31"/>
      <c r="F30" s="32">
        <v>9</v>
      </c>
      <c r="G30" s="31">
        <v>14</v>
      </c>
      <c r="H30" s="31"/>
      <c r="I30" s="11">
        <f t="shared" si="0"/>
        <v>43</v>
      </c>
      <c r="J30" s="39"/>
      <c r="K30" s="39"/>
      <c r="L30" s="55">
        <f t="shared" si="1"/>
        <v>43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68</v>
      </c>
      <c r="C31" s="72" t="s">
        <v>69</v>
      </c>
      <c r="D31" s="31">
        <v>20</v>
      </c>
      <c r="E31" s="31"/>
      <c r="F31" s="32">
        <v>10</v>
      </c>
      <c r="G31" s="31">
        <v>19</v>
      </c>
      <c r="H31" s="31"/>
      <c r="I31" s="11">
        <f t="shared" si="0"/>
        <v>49</v>
      </c>
      <c r="J31" s="39"/>
      <c r="K31" s="39"/>
      <c r="L31" s="55">
        <f t="shared" si="1"/>
        <v>49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70</v>
      </c>
      <c r="C32" s="72" t="s">
        <v>71</v>
      </c>
      <c r="D32" s="31">
        <v>20</v>
      </c>
      <c r="E32" s="31"/>
      <c r="F32" s="32">
        <v>10</v>
      </c>
      <c r="G32" s="31">
        <v>19</v>
      </c>
      <c r="H32" s="31"/>
      <c r="I32" s="11">
        <f t="shared" si="0"/>
        <v>49</v>
      </c>
      <c r="J32" s="39"/>
      <c r="K32" s="39"/>
      <c r="L32" s="55">
        <f t="shared" si="1"/>
        <v>49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72</v>
      </c>
      <c r="C33" s="72" t="s">
        <v>73</v>
      </c>
      <c r="D33" s="31">
        <v>20</v>
      </c>
      <c r="E33" s="31"/>
      <c r="F33" s="32">
        <v>9</v>
      </c>
      <c r="G33" s="31">
        <v>19</v>
      </c>
      <c r="H33" s="31"/>
      <c r="I33" s="11">
        <f t="shared" si="0"/>
        <v>48</v>
      </c>
      <c r="J33" s="39"/>
      <c r="K33" s="39"/>
      <c r="L33" s="55">
        <f t="shared" si="1"/>
        <v>48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74</v>
      </c>
      <c r="C34" s="72" t="s">
        <v>75</v>
      </c>
      <c r="D34" s="31">
        <v>20</v>
      </c>
      <c r="E34" s="31"/>
      <c r="F34" s="32">
        <v>10</v>
      </c>
      <c r="G34" s="31"/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76</v>
      </c>
      <c r="C35" s="72" t="s">
        <v>77</v>
      </c>
      <c r="D35" s="31">
        <v>20</v>
      </c>
      <c r="E35" s="31"/>
      <c r="F35" s="32">
        <v>9</v>
      </c>
      <c r="G35" s="31">
        <v>19</v>
      </c>
      <c r="H35" s="31"/>
      <c r="I35" s="11">
        <f t="shared" si="0"/>
        <v>48</v>
      </c>
      <c r="J35" s="39"/>
      <c r="K35" s="39"/>
      <c r="L35" s="55">
        <f t="shared" si="1"/>
        <v>48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78</v>
      </c>
      <c r="C36" s="72" t="s">
        <v>79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3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aca="true" t="shared" si="4" ref="I73:I136">SUM(D73:H73)</f>
        <v>0</v>
      </c>
      <c r="J73" s="39"/>
      <c r="K73" s="39"/>
      <c r="L73" s="55">
        <f aca="true" t="shared" si="5" ref="L73:L136">SUM(I73,J73,K73)</f>
        <v>0</v>
      </c>
      <c r="M73" s="7"/>
      <c r="N73" s="60" t="str">
        <f aca="true" t="shared" si="6" ref="N73:N136">IF(L73&gt;50.499,L73,"Није положио(ла)")</f>
        <v>Није положио(ла)</v>
      </c>
      <c r="O73" s="63">
        <f aca="true" t="shared" si="7" ref="O73:O136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aca="true" t="shared" si="8" ref="I137:I200">SUM(D137:H137)</f>
        <v>0</v>
      </c>
      <c r="J137" s="39"/>
      <c r="K137" s="39"/>
      <c r="L137" s="55">
        <f aca="true" t="shared" si="9" ref="L137:L200">SUM(I137,J137,K137)</f>
        <v>0</v>
      </c>
      <c r="M137" s="7"/>
      <c r="N137" s="60" t="str">
        <f aca="true" t="shared" si="10" ref="N137:N200">IF(L137&gt;50.499,L137,"Није положио(ла)")</f>
        <v>Није положио(ла)</v>
      </c>
      <c r="O137" s="63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aca="true" t="shared" si="12" ref="L201:L208">SUM(I201,J201,K201)</f>
        <v>0</v>
      </c>
      <c r="M201" s="7"/>
      <c r="N201" s="60" t="str">
        <f aca="true" t="shared" si="13" ref="N201:N210">IF(L201&gt;50.499,L201,"Није положио(ла)")</f>
        <v>Није положио(ла)</v>
      </c>
      <c r="O201" s="63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aca="true" t="shared" si="15" ref="I205:I210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aca="true" t="shared" si="16" ref="I211:I268">SUM(D211:H211)</f>
        <v>0</v>
      </c>
      <c r="J211" s="31"/>
      <c r="K211" s="31"/>
      <c r="L211" s="55">
        <f aca="true" t="shared" si="17" ref="L211:L268">SUM(I211,J211,K211)</f>
        <v>0</v>
      </c>
      <c r="M211" s="7"/>
      <c r="N211" s="60" t="str">
        <f aca="true" t="shared" si="18" ref="N211:N268">IF(L211&gt;50.499,L211,"Није положио(ла)")</f>
        <v>Није положио(ла)</v>
      </c>
      <c r="O211" s="63">
        <f aca="true" t="shared" si="19" ref="O211:O26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5" ht="14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68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Despotovic</cp:lastModifiedBy>
  <cp:lastPrinted>2013-06-04T07:15:43Z</cp:lastPrinted>
  <dcterms:created xsi:type="dcterms:W3CDTF">2012-05-10T08:39:06Z</dcterms:created>
  <dcterms:modified xsi:type="dcterms:W3CDTF">2022-01-23T12:40:43Z</dcterms:modified>
  <cp:category/>
  <cp:version/>
  <cp:contentType/>
  <cp:contentStatus/>
</cp:coreProperties>
</file>