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540" windowWidth="15660" windowHeight="11040" activeTab="0"/>
  </bookViews>
  <sheets>
    <sheet name="Поени" sheetId="1" r:id="rId1"/>
  </sheets>
  <definedNames>
    <definedName name="_xlnm.Print_Area" localSheetId="0">'Поени'!$A$5:$O$123</definedName>
  </definedNames>
  <calcPr fullCalcOnLoad="1"/>
</workbook>
</file>

<file path=xl/sharedStrings.xml><?xml version="1.0" encoding="utf-8"?>
<sst xmlns="http://schemas.openxmlformats.org/spreadsheetml/2006/main" count="101" uniqueCount="101">
  <si>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</si>
  <si>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</si>
  <si>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</si>
  <si>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</si>
  <si>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</si>
  <si>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</si>
  <si>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</si>
  <si>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</si>
  <si>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</si>
  <si>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</si>
  <si>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</si>
  <si>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</si>
  <si>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</si>
  <si>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</si>
  <si>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</si>
  <si>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</si>
  <si>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</si>
  <si>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</si>
  <si>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</si>
  <si>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</si>
  <si>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</si>
  <si>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</si>
  <si>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СФ2317 Здравствено васпитање</t>
  </si>
  <si>
    <t>2019/4302-II</t>
  </si>
  <si>
    <t>Ђорђевић Ана</t>
  </si>
  <si>
    <t>2020/4647-II</t>
  </si>
  <si>
    <t>Стојановић Владимир</t>
  </si>
  <si>
    <t>2020/4662-II</t>
  </si>
  <si>
    <t>Цупаћ Тања</t>
  </si>
  <si>
    <t>2020/4668-II</t>
  </si>
  <si>
    <t>Лазаревић Сања</t>
  </si>
  <si>
    <t>2020/4691-II</t>
  </si>
  <si>
    <t>Симијоновић Марија</t>
  </si>
  <si>
    <t>2020/4692-II</t>
  </si>
  <si>
    <t>Срејић Стефан</t>
  </si>
  <si>
    <t>2020/4703-II</t>
  </si>
  <si>
    <t>Вучић Анђела</t>
  </si>
  <si>
    <t>2020/4707-II</t>
  </si>
  <si>
    <t>Ристић Марија</t>
  </si>
  <si>
    <t>2020/4711-II</t>
  </si>
  <si>
    <t>Јанковић Душан</t>
  </si>
  <si>
    <t>2020/4718-II</t>
  </si>
  <si>
    <t>Митровић Марина</t>
  </si>
  <si>
    <t>2020/4720-II</t>
  </si>
  <si>
    <t>Вељић Милица</t>
  </si>
  <si>
    <t>2020/4725-II</t>
  </si>
  <si>
    <t>Жикић Ана</t>
  </si>
  <si>
    <t>2020/4735-II</t>
  </si>
  <si>
    <t>Урошевић Милица</t>
  </si>
  <si>
    <t>2020/4736-II</t>
  </si>
  <si>
    <t>Стевановић Тамара</t>
  </si>
  <si>
    <t>2020/4737-II</t>
  </si>
  <si>
    <t>Ристић Милица</t>
  </si>
  <si>
    <t>2020/4738-II</t>
  </si>
  <si>
    <t>Витошевић Катарина</t>
  </si>
  <si>
    <t>2020/4739-II</t>
  </si>
  <si>
    <t>Недељковић Тамара</t>
  </si>
  <si>
    <t>2020/4742-II</t>
  </si>
  <si>
    <t>Радисављевић Филип</t>
  </si>
  <si>
    <t>2020/4781-II</t>
  </si>
  <si>
    <t>Божиловић Катарина</t>
  </si>
  <si>
    <t>2020/4783-II</t>
  </si>
  <si>
    <t>Живковић Аница</t>
  </si>
  <si>
    <t>2020/4788-II</t>
  </si>
  <si>
    <t>Миловановић Милица</t>
  </si>
  <si>
    <t>2020/4816-II</t>
  </si>
  <si>
    <t>Глиџић Марко</t>
  </si>
  <si>
    <t>2020/4831-II</t>
  </si>
  <si>
    <t>Тасић Наталија</t>
  </si>
  <si>
    <t>2020/4840-II</t>
  </si>
  <si>
    <t>Чапаковић Андријана</t>
  </si>
  <si>
    <t>2020/4841-II</t>
  </si>
  <si>
    <t>Здравковић Димитрије</t>
  </si>
  <si>
    <t>2020/4845-II</t>
  </si>
  <si>
    <t>Јовановић Јован</t>
  </si>
  <si>
    <t>2020/4862-II</t>
  </si>
  <si>
    <t>Костић Лазар</t>
  </si>
  <si>
    <t>2020/4870-II</t>
  </si>
  <si>
    <t>Јовановић Предраг</t>
  </si>
  <si>
    <t>2020/4876-II</t>
  </si>
  <si>
    <t>Милутиновић Емилија</t>
  </si>
  <si>
    <t>2020/4877-II</t>
  </si>
  <si>
    <t>Милојић Анђела</t>
  </si>
  <si>
    <t>2020/4881-II</t>
  </si>
  <si>
    <t>Васић Александра</t>
  </si>
  <si>
    <t>2020/4882-II</t>
  </si>
  <si>
    <t>Ђорђевић Кристина</t>
  </si>
  <si>
    <t>2020/4883-II</t>
  </si>
  <si>
    <t>Матовић Андријана</t>
  </si>
  <si>
    <t>2020/4890-II</t>
  </si>
  <si>
    <t>Цекић Теодора</t>
  </si>
  <si>
    <t>2020/4896-II</t>
  </si>
  <si>
    <t>Страјиновић Марина</t>
  </si>
  <si>
    <t>2020/4900-II</t>
  </si>
  <si>
    <t>Франета Стеван</t>
  </si>
  <si>
    <t>2020/4929-II</t>
  </si>
  <si>
    <t>Јевремовић Невена</t>
  </si>
  <si>
    <t>2020/4949-II</t>
  </si>
  <si>
    <t>Миљковић Матија</t>
  </si>
  <si>
    <t>2016/2100-II</t>
  </si>
  <si>
    <t>Вукобратовић Стеван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</si>
</sst>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  <border>
      <left/>
      <right style="medium">
        <color rgb="FF4F81BD"/>
      </right>
      <top/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5" fillId="33" borderId="11" xfId="0" applyFont="1" applyFill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horizontal="center" vertical="center"/>
      <protection/>
    </xf>
    <xf numFmtId="2" fontId="46" fillId="0" borderId="12" xfId="0" applyNumberFormat="1" applyFont="1" applyBorder="1" applyAlignment="1" applyProtection="1">
      <alignment horizontal="center" vertical="center"/>
      <protection/>
    </xf>
    <xf numFmtId="0" fontId="46" fillId="0" borderId="15" xfId="0" applyFont="1" applyBorder="1" applyAlignment="1" applyProtection="1">
      <alignment horizontal="center" vertical="center"/>
      <protection/>
    </xf>
    <xf numFmtId="2" fontId="46" fillId="0" borderId="13" xfId="0" applyNumberFormat="1" applyFont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2" fontId="46" fillId="0" borderId="14" xfId="0" applyNumberFormat="1" applyFont="1" applyBorder="1" applyAlignment="1" applyProtection="1">
      <alignment horizontal="center" vertical="center"/>
      <protection/>
    </xf>
    <xf numFmtId="0" fontId="46" fillId="0" borderId="16" xfId="0" applyFont="1" applyBorder="1" applyAlignment="1" applyProtection="1">
      <alignment horizontal="center" vertical="center"/>
      <protection/>
    </xf>
    <xf numFmtId="0" fontId="47" fillId="0" borderId="17" xfId="0" applyFont="1" applyBorder="1" applyAlignment="1" applyProtection="1">
      <alignment horizontal="left" vertical="center"/>
      <protection/>
    </xf>
    <xf numFmtId="0" fontId="45" fillId="0" borderId="18" xfId="0" applyFont="1" applyBorder="1" applyAlignment="1" applyProtection="1">
      <alignment horizontal="center" vertical="center"/>
      <protection/>
    </xf>
    <xf numFmtId="0" fontId="46" fillId="34" borderId="19" xfId="0" applyFont="1" applyFill="1" applyBorder="1" applyAlignment="1" applyProtection="1">
      <alignment horizontal="center" vertical="center" wrapText="1"/>
      <protection/>
    </xf>
    <xf numFmtId="0" fontId="46" fillId="35" borderId="20" xfId="0" applyFont="1" applyFill="1" applyBorder="1" applyAlignment="1" applyProtection="1">
      <alignment horizontal="center" vertical="center" wrapText="1"/>
      <protection/>
    </xf>
    <xf numFmtId="0" fontId="46" fillId="36" borderId="21" xfId="0" applyFont="1" applyFill="1" applyBorder="1" applyAlignment="1" applyProtection="1">
      <alignment horizontal="center" vertical="center" wrapText="1"/>
      <protection/>
    </xf>
    <xf numFmtId="0" fontId="48" fillId="37" borderId="19" xfId="0" applyFont="1" applyFill="1" applyBorder="1" applyAlignment="1" applyProtection="1">
      <alignment horizontal="center" vertical="center" textRotation="90" wrapText="1"/>
      <protection/>
    </xf>
    <xf numFmtId="0" fontId="48" fillId="38" borderId="20" xfId="0" applyFont="1" applyFill="1" applyBorder="1" applyAlignment="1" applyProtection="1">
      <alignment horizontal="center" vertical="center" textRotation="90" wrapText="1"/>
      <protection/>
    </xf>
    <xf numFmtId="0" fontId="48" fillId="39" borderId="22" xfId="0" applyFont="1" applyFill="1" applyBorder="1" applyAlignment="1" applyProtection="1">
      <alignment horizontal="center" vertical="center" textRotation="90" wrapText="1"/>
      <protection/>
    </xf>
    <xf numFmtId="0" fontId="49" fillId="0" borderId="23" xfId="0" applyFont="1" applyBorder="1" applyAlignment="1" applyProtection="1">
      <alignment horizontal="center" vertical="top" wrapText="1"/>
      <protection/>
    </xf>
    <xf numFmtId="0" fontId="49" fillId="0" borderId="24" xfId="0" applyFont="1" applyBorder="1" applyAlignment="1" applyProtection="1">
      <alignment horizontal="center" vertical="top" wrapText="1"/>
      <protection/>
    </xf>
    <xf numFmtId="0" fontId="49" fillId="0" borderId="25" xfId="0" applyFont="1" applyBorder="1" applyAlignment="1" applyProtection="1">
      <alignment horizontal="center" vertical="top" wrapText="1"/>
      <protection/>
    </xf>
    <xf numFmtId="0" fontId="47" fillId="0" borderId="26" xfId="0" applyFont="1" applyBorder="1" applyAlignment="1" applyProtection="1">
      <alignment horizontal="left" vertical="center"/>
      <protection locked="0"/>
    </xf>
    <xf numFmtId="0" fontId="47" fillId="0" borderId="27" xfId="0" applyFont="1" applyBorder="1" applyAlignment="1" applyProtection="1">
      <alignment horizontal="left" vertical="center"/>
      <protection locked="0"/>
    </xf>
    <xf numFmtId="0" fontId="47" fillId="0" borderId="18" xfId="0" applyFont="1" applyBorder="1" applyAlignment="1" applyProtection="1">
      <alignment horizontal="left" vertical="center"/>
      <protection locked="0"/>
    </xf>
    <xf numFmtId="2" fontId="45" fillId="0" borderId="12" xfId="0" applyNumberFormat="1" applyFont="1" applyBorder="1" applyAlignment="1" applyProtection="1">
      <alignment horizontal="center" vertical="center"/>
      <protection locked="0"/>
    </xf>
    <xf numFmtId="2" fontId="50" fillId="0" borderId="12" xfId="0" applyNumberFormat="1" applyFont="1" applyBorder="1" applyAlignment="1" applyProtection="1">
      <alignment horizontal="center" vertical="center"/>
      <protection locked="0"/>
    </xf>
    <xf numFmtId="2" fontId="45" fillId="0" borderId="13" xfId="0" applyNumberFormat="1" applyFont="1" applyBorder="1" applyAlignment="1" applyProtection="1">
      <alignment horizontal="center" vertical="center"/>
      <protection locked="0"/>
    </xf>
    <xf numFmtId="2" fontId="50" fillId="0" borderId="13" xfId="0" applyNumberFormat="1" applyFont="1" applyBorder="1" applyAlignment="1" applyProtection="1">
      <alignment horizontal="center" vertical="center"/>
      <protection locked="0"/>
    </xf>
    <xf numFmtId="2" fontId="45" fillId="33" borderId="13" xfId="0" applyNumberFormat="1" applyFont="1" applyFill="1" applyBorder="1" applyAlignment="1" applyProtection="1">
      <alignment horizontal="center" vertical="center"/>
      <protection locked="0"/>
    </xf>
    <xf numFmtId="2" fontId="50" fillId="33" borderId="13" xfId="0" applyNumberFormat="1" applyFont="1" applyFill="1" applyBorder="1" applyAlignment="1" applyProtection="1">
      <alignment horizontal="center" vertical="center"/>
      <protection locked="0"/>
    </xf>
    <xf numFmtId="2" fontId="45" fillId="0" borderId="14" xfId="0" applyNumberFormat="1" applyFont="1" applyBorder="1" applyAlignment="1" applyProtection="1">
      <alignment horizontal="center" vertical="center"/>
      <protection locked="0"/>
    </xf>
    <xf numFmtId="0" fontId="45" fillId="0" borderId="28" xfId="0" applyFont="1" applyBorder="1" applyAlignment="1" applyProtection="1">
      <alignment horizontal="center" vertical="center"/>
      <protection/>
    </xf>
    <xf numFmtId="0" fontId="45" fillId="0" borderId="29" xfId="0" applyFont="1" applyBorder="1" applyAlignment="1" applyProtection="1">
      <alignment horizontal="center" vertical="center"/>
      <protection/>
    </xf>
    <xf numFmtId="0" fontId="45" fillId="0" borderId="30" xfId="0" applyFont="1" applyBorder="1" applyAlignment="1" applyProtection="1">
      <alignment horizontal="center" vertical="center"/>
      <protection/>
    </xf>
    <xf numFmtId="2" fontId="46" fillId="0" borderId="13" xfId="0" applyNumberFormat="1" applyFont="1" applyBorder="1" applyAlignment="1" applyProtection="1">
      <alignment horizontal="center" vertical="center"/>
      <protection locked="0"/>
    </xf>
    <xf numFmtId="2" fontId="46" fillId="33" borderId="13" xfId="0" applyNumberFormat="1" applyFont="1" applyFill="1" applyBorder="1" applyAlignment="1" applyProtection="1">
      <alignment horizontal="center" vertical="center"/>
      <protection locked="0"/>
    </xf>
    <xf numFmtId="0" fontId="48" fillId="40" borderId="22" xfId="0" applyFont="1" applyFill="1" applyBorder="1" applyAlignment="1" applyProtection="1">
      <alignment horizontal="center" vertical="center" wrapText="1"/>
      <protection/>
    </xf>
    <xf numFmtId="2" fontId="46" fillId="0" borderId="12" xfId="0" applyNumberFormat="1" applyFont="1" applyBorder="1" applyAlignment="1" applyProtection="1">
      <alignment horizontal="center" vertical="center"/>
      <protection locked="0"/>
    </xf>
    <xf numFmtId="1" fontId="48" fillId="33" borderId="12" xfId="0" applyNumberFormat="1" applyFont="1" applyFill="1" applyBorder="1" applyAlignment="1" applyProtection="1">
      <alignment horizontal="center" vertical="center" wrapText="1"/>
      <protection/>
    </xf>
    <xf numFmtId="2" fontId="47" fillId="0" borderId="27" xfId="0" applyNumberFormat="1" applyFont="1" applyBorder="1" applyAlignment="1" applyProtection="1">
      <alignment horizontal="left" vertical="center"/>
      <protection locked="0"/>
    </xf>
    <xf numFmtId="2" fontId="45" fillId="0" borderId="11" xfId="0" applyNumberFormat="1" applyFont="1" applyBorder="1" applyAlignment="1" applyProtection="1">
      <alignment horizontal="center" vertical="center"/>
      <protection locked="0"/>
    </xf>
    <xf numFmtId="1" fontId="47" fillId="0" borderId="27" xfId="0" applyNumberFormat="1" applyFont="1" applyBorder="1" applyAlignment="1" applyProtection="1">
      <alignment horizontal="left" vertical="center"/>
      <protection locked="0"/>
    </xf>
    <xf numFmtId="1" fontId="45" fillId="0" borderId="31" xfId="0" applyNumberFormat="1" applyFont="1" applyBorder="1" applyAlignment="1" applyProtection="1">
      <alignment horizontal="center" vertical="center"/>
      <protection/>
    </xf>
    <xf numFmtId="1" fontId="48" fillId="41" borderId="32" xfId="0" applyNumberFormat="1" applyFont="1" applyFill="1" applyBorder="1" applyAlignment="1" applyProtection="1">
      <alignment horizontal="center" vertical="center" wrapText="1"/>
      <protection/>
    </xf>
    <xf numFmtId="1" fontId="45" fillId="0" borderId="11" xfId="0" applyNumberFormat="1" applyFont="1" applyBorder="1" applyAlignment="1" applyProtection="1">
      <alignment horizontal="center" vertical="center"/>
      <protection locked="0"/>
    </xf>
    <xf numFmtId="2" fontId="46" fillId="0" borderId="26" xfId="0" applyNumberFormat="1" applyFont="1" applyBorder="1" applyAlignment="1" applyProtection="1">
      <alignment horizontal="center" vertical="center"/>
      <protection/>
    </xf>
    <xf numFmtId="2" fontId="48" fillId="42" borderId="30" xfId="0" applyNumberFormat="1" applyFont="1" applyFill="1" applyBorder="1" applyAlignment="1" applyProtection="1">
      <alignment horizontal="center" vertical="center" textRotation="90" wrapText="1"/>
      <protection/>
    </xf>
    <xf numFmtId="1" fontId="45" fillId="0" borderId="30" xfId="0" applyNumberFormat="1" applyFont="1" applyBorder="1" applyAlignment="1" applyProtection="1">
      <alignment horizontal="center" vertical="center"/>
      <protection/>
    </xf>
    <xf numFmtId="1" fontId="48" fillId="43" borderId="20" xfId="0" applyNumberFormat="1" applyFont="1" applyFill="1" applyBorder="1" applyAlignment="1" applyProtection="1">
      <alignment horizontal="center" vertical="center" textRotation="90" wrapText="1"/>
      <protection/>
    </xf>
    <xf numFmtId="1" fontId="46" fillId="0" borderId="12" xfId="0" applyNumberFormat="1" applyFont="1" applyBorder="1" applyAlignment="1" applyProtection="1">
      <alignment horizontal="center" vertical="center"/>
      <protection/>
    </xf>
    <xf numFmtId="1" fontId="46" fillId="0" borderId="13" xfId="0" applyNumberFormat="1" applyFont="1" applyBorder="1" applyAlignment="1" applyProtection="1">
      <alignment horizontal="center" vertical="center"/>
      <protection/>
    </xf>
    <xf numFmtId="1" fontId="46" fillId="0" borderId="14" xfId="0" applyNumberFormat="1" applyFont="1" applyBorder="1" applyAlignment="1" applyProtection="1">
      <alignment horizontal="center" vertical="center"/>
      <protection/>
    </xf>
    <xf numFmtId="0" fontId="45" fillId="0" borderId="33" xfId="0" applyFont="1" applyBorder="1" applyAlignment="1" applyProtection="1">
      <alignment horizontal="center" vertical="center"/>
      <protection locked="0"/>
    </xf>
    <xf numFmtId="2" fontId="45" fillId="0" borderId="33" xfId="0" applyNumberFormat="1" applyFont="1" applyBorder="1" applyAlignment="1" applyProtection="1">
      <alignment horizontal="center" vertical="center"/>
      <protection locked="0"/>
    </xf>
    <xf numFmtId="1" fontId="45" fillId="0" borderId="33" xfId="0" applyNumberFormat="1" applyFont="1" applyBorder="1" applyAlignment="1" applyProtection="1">
      <alignment horizontal="center" vertical="center"/>
      <protection locked="0"/>
    </xf>
    <xf numFmtId="1" fontId="48" fillId="33" borderId="13" xfId="0" applyNumberFormat="1" applyFont="1" applyFill="1" applyBorder="1" applyAlignment="1" applyProtection="1">
      <alignment horizontal="center" vertical="center" wrapText="1"/>
      <protection/>
    </xf>
    <xf numFmtId="0" fontId="46" fillId="0" borderId="33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>
      <alignment wrapText="1"/>
    </xf>
    <xf numFmtId="0" fontId="46" fillId="0" borderId="34" xfId="0" applyFont="1" applyBorder="1" applyAlignment="1" applyProtection="1">
      <alignment horizontal="center" vertical="center"/>
      <protection/>
    </xf>
    <xf numFmtId="0" fontId="50" fillId="0" borderId="14" xfId="0" applyFont="1" applyBorder="1" applyAlignment="1">
      <alignment wrapText="1"/>
    </xf>
    <xf numFmtId="1" fontId="48" fillId="33" borderId="14" xfId="0" applyNumberFormat="1" applyFont="1" applyFill="1" applyBorder="1" applyAlignment="1" applyProtection="1">
      <alignment horizontal="center" vertical="center" wrapText="1"/>
      <protection/>
    </xf>
    <xf numFmtId="0" fontId="46" fillId="0" borderId="35" xfId="0" applyFont="1" applyBorder="1" applyAlignment="1" applyProtection="1">
      <alignment horizontal="center" vertical="center"/>
      <protection/>
    </xf>
    <xf numFmtId="0" fontId="50" fillId="0" borderId="36" xfId="0" applyFont="1" applyBorder="1" applyAlignment="1">
      <alignment wrapText="1"/>
    </xf>
    <xf numFmtId="0" fontId="50" fillId="0" borderId="37" xfId="0" applyFont="1" applyBorder="1" applyAlignment="1">
      <alignment wrapText="1"/>
    </xf>
    <xf numFmtId="0" fontId="50" fillId="0" borderId="38" xfId="0" applyFont="1" applyBorder="1" applyAlignment="1">
      <alignment wrapText="1"/>
    </xf>
    <xf numFmtId="0" fontId="50" fillId="0" borderId="39" xfId="0" applyFont="1" applyBorder="1" applyAlignment="1">
      <alignment wrapText="1"/>
    </xf>
    <xf numFmtId="0" fontId="50" fillId="0" borderId="36" xfId="0" applyFont="1" applyBorder="1" applyAlignment="1">
      <alignment wrapText="1"/>
    </xf>
    <xf numFmtId="0" fontId="50" fillId="0" borderId="37" xfId="0" applyFont="1" applyBorder="1" applyAlignment="1">
      <alignment wrapText="1"/>
    </xf>
    <xf numFmtId="0" fontId="46" fillId="0" borderId="40" xfId="0" applyFont="1" applyBorder="1" applyAlignment="1" applyProtection="1">
      <alignment horizontal="center" vertical="center"/>
      <protection/>
    </xf>
    <xf numFmtId="0" fontId="46" fillId="0" borderId="30" xfId="0" applyFont="1" applyBorder="1" applyAlignment="1" applyProtection="1">
      <alignment horizontal="center" vertical="center"/>
      <protection/>
    </xf>
    <xf numFmtId="0" fontId="46" fillId="0" borderId="29" xfId="0" applyFont="1" applyBorder="1" applyAlignment="1" applyProtection="1">
      <alignment horizontal="center" vertical="center"/>
      <protection/>
    </xf>
    <xf numFmtId="0" fontId="51" fillId="0" borderId="26" xfId="0" applyFont="1" applyBorder="1" applyAlignment="1" applyProtection="1">
      <alignment horizontal="left" vertical="center"/>
      <protection locked="0"/>
    </xf>
    <xf numFmtId="0" fontId="51" fillId="0" borderId="27" xfId="0" applyFont="1" applyBorder="1" applyAlignment="1" applyProtection="1">
      <alignment horizontal="left" vertical="center"/>
      <protection locked="0"/>
    </xf>
    <xf numFmtId="0" fontId="51" fillId="0" borderId="18" xfId="0" applyFont="1" applyBorder="1" applyAlignment="1" applyProtection="1">
      <alignment horizontal="left" vertical="center"/>
      <protection locked="0"/>
    </xf>
    <xf numFmtId="0" fontId="46" fillId="0" borderId="41" xfId="0" applyFont="1" applyBorder="1" applyAlignment="1" applyProtection="1">
      <alignment horizontal="left" vertical="center"/>
      <protection/>
    </xf>
    <xf numFmtId="0" fontId="47" fillId="0" borderId="26" xfId="0" applyFont="1" applyBorder="1" applyAlignment="1" applyProtection="1">
      <alignment horizontal="left" vertical="center"/>
      <protection/>
    </xf>
    <xf numFmtId="0" fontId="47" fillId="0" borderId="27" xfId="0" applyFont="1" applyBorder="1" applyAlignment="1" applyProtection="1">
      <alignment horizontal="left" vertical="center"/>
      <protection/>
    </xf>
    <xf numFmtId="0" fontId="47" fillId="0" borderId="18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4000099897384643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8000100255012512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9"/>
  <sheetViews>
    <sheetView tabSelected="1" zoomScale="80" zoomScaleNormal="80" zoomScalePageLayoutView="0" workbookViewId="0" topLeftCell="A1">
      <pane ySplit="7" topLeftCell="A14" activePane="bottomLeft" state="frozen"/>
      <selection pane="topLeft" activeCell="A1" sqref="A1"/>
      <selection pane="bottomLeft" activeCell="I14" sqref="I14"/>
    </sheetView>
  </sheetViews>
  <sheetFormatPr defaultColWidth="9.140625" defaultRowHeight="15"/>
  <cols>
    <col min="1" max="1" width="9.140625" style="5" customWidth="1"/>
    <col min="2" max="2" width="14.421875" style="2" customWidth="1"/>
    <col min="3" max="3" width="29.00390625" style="2" bestFit="1" customWidth="1"/>
    <col min="4" max="5" width="6.851562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1875" style="2" customWidth="1"/>
    <col min="14" max="14" width="17.8515625" style="49" customWidth="1"/>
    <col min="15" max="16384" width="9.140625" style="2" customWidth="1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>
      <c r="A3" s="81" t="s">
        <v>18</v>
      </c>
      <c r="B3" s="81"/>
      <c r="C3" s="82"/>
      <c r="D3" s="26">
        <v>3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5.75" thickBot="1">
      <c r="A8" s="23">
        <v>1</v>
      </c>
      <c r="B8" s="69" t="s">
        <v>23</v>
      </c>
      <c r="C8" s="70" t="s">
        <v>24</v>
      </c>
      <c r="D8" s="29">
        <v>20</v>
      </c>
      <c r="E8" s="29"/>
      <c r="F8" s="30">
        <v>9</v>
      </c>
      <c r="G8" s="29">
        <v>15</v>
      </c>
      <c r="H8" s="29"/>
      <c r="I8" s="9">
        <f>SUM(D8:H8)</f>
        <v>44</v>
      </c>
      <c r="J8" s="42"/>
      <c r="K8" s="42"/>
      <c r="L8" s="54">
        <f>SUM(I8,J8,K8)</f>
        <v>44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2</v>
      </c>
      <c r="B9" s="71" t="s">
        <v>25</v>
      </c>
      <c r="C9" s="72" t="s">
        <v>26</v>
      </c>
      <c r="D9" s="31">
        <v>20</v>
      </c>
      <c r="E9" s="31"/>
      <c r="F9" s="32">
        <v>10</v>
      </c>
      <c r="G9" s="31">
        <v>20</v>
      </c>
      <c r="H9" s="31"/>
      <c r="I9" s="11">
        <f aca="true" t="shared" si="0" ref="I9:I72">SUM(D9:H9)</f>
        <v>50</v>
      </c>
      <c r="J9" s="39"/>
      <c r="K9" s="39"/>
      <c r="L9" s="55">
        <f aca="true" t="shared" si="1" ref="L9:L72">SUM(I9,J9,K9)</f>
        <v>50</v>
      </c>
      <c r="M9" s="7"/>
      <c r="N9" s="60" t="str">
        <f aca="true" t="shared" si="2" ref="N9:N72">IF(L9&gt;50.499,L9,"Није положио(ла)")</f>
        <v>Није положио(ла)</v>
      </c>
      <c r="O9" s="63">
        <f aca="true" t="shared" si="3" ref="O9:O72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>
      <c r="A10" s="24">
        <v>3</v>
      </c>
      <c r="B10" s="71" t="s">
        <v>27</v>
      </c>
      <c r="C10" s="72" t="s">
        <v>28</v>
      </c>
      <c r="D10" s="31">
        <v>20</v>
      </c>
      <c r="E10" s="31"/>
      <c r="F10" s="32">
        <v>9</v>
      </c>
      <c r="G10" s="31">
        <v>17</v>
      </c>
      <c r="H10" s="31"/>
      <c r="I10" s="11">
        <f t="shared" si="0"/>
        <v>46</v>
      </c>
      <c r="J10" s="39"/>
      <c r="K10" s="39"/>
      <c r="L10" s="55">
        <f t="shared" si="1"/>
        <v>46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4</v>
      </c>
      <c r="B11" s="71" t="s">
        <v>29</v>
      </c>
      <c r="C11" s="72" t="s">
        <v>30</v>
      </c>
      <c r="D11" s="33">
        <v>20</v>
      </c>
      <c r="E11" s="33"/>
      <c r="F11" s="34">
        <v>10</v>
      </c>
      <c r="G11" s="33">
        <v>19</v>
      </c>
      <c r="H11" s="33"/>
      <c r="I11" s="11">
        <f t="shared" si="0"/>
        <v>49</v>
      </c>
      <c r="J11" s="40"/>
      <c r="K11" s="40"/>
      <c r="L11" s="55">
        <f t="shared" si="1"/>
        <v>49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5</v>
      </c>
      <c r="B12" s="71" t="s">
        <v>31</v>
      </c>
      <c r="C12" s="72" t="s">
        <v>32</v>
      </c>
      <c r="D12" s="31">
        <v>20</v>
      </c>
      <c r="E12" s="31"/>
      <c r="F12" s="32">
        <v>10</v>
      </c>
      <c r="G12" s="31">
        <v>20</v>
      </c>
      <c r="H12" s="31"/>
      <c r="I12" s="11">
        <f t="shared" si="0"/>
        <v>50</v>
      </c>
      <c r="J12" s="39"/>
      <c r="K12" s="39"/>
      <c r="L12" s="55">
        <f t="shared" si="1"/>
        <v>50</v>
      </c>
      <c r="M12" s="12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6</v>
      </c>
      <c r="B13" s="71" t="s">
        <v>33</v>
      </c>
      <c r="C13" s="72" t="s">
        <v>34</v>
      </c>
      <c r="D13" s="31">
        <v>20</v>
      </c>
      <c r="E13" s="31"/>
      <c r="F13" s="32">
        <v>9</v>
      </c>
      <c r="G13" s="31">
        <v>11</v>
      </c>
      <c r="H13" s="31"/>
      <c r="I13" s="11">
        <f t="shared" si="0"/>
        <v>40</v>
      </c>
      <c r="J13" s="39"/>
      <c r="K13" s="39"/>
      <c r="L13" s="55">
        <f t="shared" si="1"/>
        <v>40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7</v>
      </c>
      <c r="B14" s="71" t="s">
        <v>35</v>
      </c>
      <c r="C14" s="72" t="s">
        <v>36</v>
      </c>
      <c r="D14" s="31">
        <v>20</v>
      </c>
      <c r="E14" s="31"/>
      <c r="F14" s="32">
        <v>9</v>
      </c>
      <c r="G14" s="31">
        <v>19</v>
      </c>
      <c r="H14" s="31"/>
      <c r="I14" s="11">
        <f t="shared" si="0"/>
        <v>48</v>
      </c>
      <c r="J14" s="39"/>
      <c r="K14" s="39"/>
      <c r="L14" s="55">
        <f t="shared" si="1"/>
        <v>48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8</v>
      </c>
      <c r="B15" s="71" t="s">
        <v>37</v>
      </c>
      <c r="C15" s="72" t="s">
        <v>38</v>
      </c>
      <c r="D15" s="31">
        <v>20</v>
      </c>
      <c r="E15" s="31"/>
      <c r="F15" s="32">
        <v>9</v>
      </c>
      <c r="G15" s="31">
        <v>20</v>
      </c>
      <c r="H15" s="31"/>
      <c r="I15" s="11">
        <f t="shared" si="0"/>
        <v>49</v>
      </c>
      <c r="J15" s="39"/>
      <c r="K15" s="39"/>
      <c r="L15" s="55">
        <f t="shared" si="1"/>
        <v>49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9</v>
      </c>
      <c r="B16" s="71" t="s">
        <v>39</v>
      </c>
      <c r="C16" s="72" t="s">
        <v>40</v>
      </c>
      <c r="D16" s="31">
        <v>20</v>
      </c>
      <c r="E16" s="31"/>
      <c r="F16" s="32">
        <v>10</v>
      </c>
      <c r="G16" s="31">
        <v>18</v>
      </c>
      <c r="H16" s="31"/>
      <c r="I16" s="11">
        <f t="shared" si="0"/>
        <v>48</v>
      </c>
      <c r="J16" s="39"/>
      <c r="K16" s="39"/>
      <c r="L16" s="55">
        <f t="shared" si="1"/>
        <v>48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10</v>
      </c>
      <c r="B17" s="71" t="s">
        <v>41</v>
      </c>
      <c r="C17" s="72" t="s">
        <v>42</v>
      </c>
      <c r="D17" s="31">
        <v>20</v>
      </c>
      <c r="E17" s="31"/>
      <c r="F17" s="32">
        <v>9</v>
      </c>
      <c r="G17" s="31">
        <v>9.5</v>
      </c>
      <c r="H17" s="31"/>
      <c r="I17" s="11">
        <f t="shared" si="0"/>
        <v>38.5</v>
      </c>
      <c r="J17" s="39"/>
      <c r="K17" s="39"/>
      <c r="L17" s="55">
        <f t="shared" si="1"/>
        <v>38.5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11</v>
      </c>
      <c r="B18" s="71" t="s">
        <v>43</v>
      </c>
      <c r="C18" s="72" t="s">
        <v>44</v>
      </c>
      <c r="D18" s="31">
        <v>20</v>
      </c>
      <c r="E18" s="31"/>
      <c r="F18" s="32">
        <v>9</v>
      </c>
      <c r="G18" s="31">
        <v>17.5</v>
      </c>
      <c r="H18" s="31"/>
      <c r="I18" s="11">
        <f t="shared" si="0"/>
        <v>46.5</v>
      </c>
      <c r="J18" s="39"/>
      <c r="K18" s="39"/>
      <c r="L18" s="55">
        <f t="shared" si="1"/>
        <v>46.5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12</v>
      </c>
      <c r="B19" s="71" t="s">
        <v>45</v>
      </c>
      <c r="C19" s="72" t="s">
        <v>46</v>
      </c>
      <c r="D19" s="31">
        <v>20</v>
      </c>
      <c r="E19" s="31"/>
      <c r="F19" s="32">
        <v>10</v>
      </c>
      <c r="G19" s="31"/>
      <c r="H19" s="31"/>
      <c r="I19" s="11">
        <f t="shared" si="0"/>
        <v>30</v>
      </c>
      <c r="J19" s="39"/>
      <c r="K19" s="39"/>
      <c r="L19" s="55">
        <f t="shared" si="1"/>
        <v>30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13</v>
      </c>
      <c r="B20" s="71" t="s">
        <v>47</v>
      </c>
      <c r="C20" s="72" t="s">
        <v>48</v>
      </c>
      <c r="D20" s="31">
        <v>20</v>
      </c>
      <c r="E20" s="31"/>
      <c r="F20" s="32">
        <v>10</v>
      </c>
      <c r="G20" s="31">
        <v>20</v>
      </c>
      <c r="H20" s="31"/>
      <c r="I20" s="11">
        <f t="shared" si="0"/>
        <v>50</v>
      </c>
      <c r="J20" s="39"/>
      <c r="K20" s="39"/>
      <c r="L20" s="55">
        <f t="shared" si="1"/>
        <v>50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14</v>
      </c>
      <c r="B21" s="71" t="s">
        <v>49</v>
      </c>
      <c r="C21" s="72" t="s">
        <v>50</v>
      </c>
      <c r="D21" s="29">
        <v>20</v>
      </c>
      <c r="E21" s="31"/>
      <c r="F21" s="32">
        <v>10</v>
      </c>
      <c r="G21" s="31">
        <v>20</v>
      </c>
      <c r="H21" s="31"/>
      <c r="I21" s="11">
        <f t="shared" si="0"/>
        <v>50</v>
      </c>
      <c r="J21" s="39"/>
      <c r="K21" s="39"/>
      <c r="L21" s="55">
        <f t="shared" si="1"/>
        <v>50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15</v>
      </c>
      <c r="B22" s="71" t="s">
        <v>51</v>
      </c>
      <c r="C22" s="72" t="s">
        <v>52</v>
      </c>
      <c r="D22" s="31">
        <v>20</v>
      </c>
      <c r="E22" s="31"/>
      <c r="F22" s="32">
        <v>10</v>
      </c>
      <c r="G22" s="31">
        <v>18</v>
      </c>
      <c r="H22" s="31"/>
      <c r="I22" s="11">
        <f t="shared" si="0"/>
        <v>48</v>
      </c>
      <c r="J22" s="39"/>
      <c r="K22" s="39"/>
      <c r="L22" s="55">
        <f t="shared" si="1"/>
        <v>48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16</v>
      </c>
      <c r="B23" s="71" t="s">
        <v>53</v>
      </c>
      <c r="C23" s="72" t="s">
        <v>54</v>
      </c>
      <c r="D23" s="31">
        <v>20</v>
      </c>
      <c r="E23" s="31"/>
      <c r="F23" s="32">
        <v>10</v>
      </c>
      <c r="G23" s="31">
        <v>16</v>
      </c>
      <c r="H23" s="31"/>
      <c r="I23" s="11">
        <f t="shared" si="0"/>
        <v>46</v>
      </c>
      <c r="J23" s="39"/>
      <c r="K23" s="39"/>
      <c r="L23" s="55">
        <f t="shared" si="1"/>
        <v>46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17</v>
      </c>
      <c r="B24" s="71" t="s">
        <v>55</v>
      </c>
      <c r="C24" s="72" t="s">
        <v>56</v>
      </c>
      <c r="D24" s="33">
        <v>20</v>
      </c>
      <c r="E24" s="31"/>
      <c r="F24" s="32">
        <v>10</v>
      </c>
      <c r="G24" s="31">
        <v>20</v>
      </c>
      <c r="H24" s="31"/>
      <c r="I24" s="11">
        <f t="shared" si="0"/>
        <v>50</v>
      </c>
      <c r="J24" s="39"/>
      <c r="K24" s="39"/>
      <c r="L24" s="55">
        <f t="shared" si="1"/>
        <v>50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18</v>
      </c>
      <c r="B25" s="71" t="s">
        <v>57</v>
      </c>
      <c r="C25" s="72" t="s">
        <v>58</v>
      </c>
      <c r="D25" s="31">
        <v>20</v>
      </c>
      <c r="E25" s="31"/>
      <c r="F25" s="32">
        <v>10</v>
      </c>
      <c r="G25" s="31">
        <v>20</v>
      </c>
      <c r="H25" s="31"/>
      <c r="I25" s="11">
        <f t="shared" si="0"/>
        <v>50</v>
      </c>
      <c r="J25" s="39"/>
      <c r="K25" s="39"/>
      <c r="L25" s="55">
        <f t="shared" si="1"/>
        <v>50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19</v>
      </c>
      <c r="B26" s="71" t="s">
        <v>59</v>
      </c>
      <c r="C26" s="72" t="s">
        <v>60</v>
      </c>
      <c r="D26" s="31">
        <v>20</v>
      </c>
      <c r="E26" s="31"/>
      <c r="F26" s="32">
        <v>9</v>
      </c>
      <c r="G26" s="31">
        <v>18</v>
      </c>
      <c r="H26" s="31"/>
      <c r="I26" s="11">
        <f t="shared" si="0"/>
        <v>47</v>
      </c>
      <c r="J26" s="39"/>
      <c r="K26" s="39"/>
      <c r="L26" s="55">
        <f t="shared" si="1"/>
        <v>47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20</v>
      </c>
      <c r="B27" s="71" t="s">
        <v>61</v>
      </c>
      <c r="C27" s="72" t="s">
        <v>62</v>
      </c>
      <c r="D27" s="31">
        <v>20</v>
      </c>
      <c r="E27" s="31"/>
      <c r="F27" s="32">
        <v>10</v>
      </c>
      <c r="G27" s="31">
        <v>20</v>
      </c>
      <c r="H27" s="31"/>
      <c r="I27" s="11">
        <f t="shared" si="0"/>
        <v>50</v>
      </c>
      <c r="J27" s="39"/>
      <c r="K27" s="39"/>
      <c r="L27" s="55">
        <f t="shared" si="1"/>
        <v>50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21</v>
      </c>
      <c r="B28" s="71" t="s">
        <v>63</v>
      </c>
      <c r="C28" s="72" t="s">
        <v>64</v>
      </c>
      <c r="D28" s="31">
        <v>20</v>
      </c>
      <c r="E28" s="31"/>
      <c r="F28" s="32">
        <v>9</v>
      </c>
      <c r="G28" s="31">
        <v>15</v>
      </c>
      <c r="H28" s="31"/>
      <c r="I28" s="11">
        <f t="shared" si="0"/>
        <v>44</v>
      </c>
      <c r="J28" s="39"/>
      <c r="K28" s="39"/>
      <c r="L28" s="55">
        <f t="shared" si="1"/>
        <v>44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22</v>
      </c>
      <c r="B29" s="71" t="s">
        <v>65</v>
      </c>
      <c r="C29" s="72" t="s">
        <v>66</v>
      </c>
      <c r="D29" s="31">
        <v>20</v>
      </c>
      <c r="E29" s="31"/>
      <c r="F29" s="32">
        <v>9</v>
      </c>
      <c r="G29" s="31">
        <v>16</v>
      </c>
      <c r="H29" s="31"/>
      <c r="I29" s="11">
        <f t="shared" si="0"/>
        <v>45</v>
      </c>
      <c r="J29" s="39"/>
      <c r="K29" s="39"/>
      <c r="L29" s="55">
        <f t="shared" si="1"/>
        <v>45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23</v>
      </c>
      <c r="B30" s="71" t="s">
        <v>67</v>
      </c>
      <c r="C30" s="72" t="s">
        <v>68</v>
      </c>
      <c r="D30" s="31">
        <v>20</v>
      </c>
      <c r="E30" s="31"/>
      <c r="F30" s="32">
        <v>9</v>
      </c>
      <c r="G30" s="31">
        <v>17</v>
      </c>
      <c r="H30" s="31"/>
      <c r="I30" s="11">
        <f t="shared" si="0"/>
        <v>46</v>
      </c>
      <c r="J30" s="39"/>
      <c r="K30" s="39"/>
      <c r="L30" s="55">
        <f t="shared" si="1"/>
        <v>46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24</v>
      </c>
      <c r="B31" s="71" t="s">
        <v>69</v>
      </c>
      <c r="C31" s="72" t="s">
        <v>70</v>
      </c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25</v>
      </c>
      <c r="B32" s="71" t="s">
        <v>71</v>
      </c>
      <c r="C32" s="72" t="s">
        <v>72</v>
      </c>
      <c r="D32" s="31">
        <v>20</v>
      </c>
      <c r="E32" s="31"/>
      <c r="F32" s="32">
        <v>9</v>
      </c>
      <c r="G32" s="31">
        <v>16</v>
      </c>
      <c r="H32" s="31"/>
      <c r="I32" s="11">
        <f t="shared" si="0"/>
        <v>45</v>
      </c>
      <c r="J32" s="39"/>
      <c r="K32" s="39"/>
      <c r="L32" s="55">
        <f t="shared" si="1"/>
        <v>45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26</v>
      </c>
      <c r="B33" s="71" t="s">
        <v>73</v>
      </c>
      <c r="C33" s="72" t="s">
        <v>74</v>
      </c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27</v>
      </c>
      <c r="B34" s="71" t="s">
        <v>75</v>
      </c>
      <c r="C34" s="72" t="s">
        <v>76</v>
      </c>
      <c r="D34" s="31">
        <v>20</v>
      </c>
      <c r="E34" s="31"/>
      <c r="F34" s="32">
        <v>9</v>
      </c>
      <c r="G34" s="31">
        <v>16</v>
      </c>
      <c r="H34" s="31"/>
      <c r="I34" s="11">
        <f t="shared" si="0"/>
        <v>45</v>
      </c>
      <c r="J34" s="39"/>
      <c r="K34" s="39"/>
      <c r="L34" s="55">
        <f t="shared" si="1"/>
        <v>45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28</v>
      </c>
      <c r="B35" s="71" t="s">
        <v>77</v>
      </c>
      <c r="C35" s="72" t="s">
        <v>78</v>
      </c>
      <c r="D35" s="31">
        <v>20</v>
      </c>
      <c r="E35" s="31"/>
      <c r="F35" s="32">
        <v>9</v>
      </c>
      <c r="G35" s="31">
        <v>12</v>
      </c>
      <c r="H35" s="31"/>
      <c r="I35" s="11">
        <f t="shared" si="0"/>
        <v>41</v>
      </c>
      <c r="J35" s="39"/>
      <c r="K35" s="39"/>
      <c r="L35" s="55">
        <f t="shared" si="1"/>
        <v>41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29</v>
      </c>
      <c r="B36" s="71" t="s">
        <v>79</v>
      </c>
      <c r="C36" s="72" t="s">
        <v>80</v>
      </c>
      <c r="D36" s="31">
        <v>20</v>
      </c>
      <c r="E36" s="31"/>
      <c r="F36" s="32">
        <v>9</v>
      </c>
      <c r="G36" s="31">
        <v>19</v>
      </c>
      <c r="H36" s="31"/>
      <c r="I36" s="11">
        <f t="shared" si="0"/>
        <v>48</v>
      </c>
      <c r="J36" s="39"/>
      <c r="K36" s="39"/>
      <c r="L36" s="55">
        <f t="shared" si="1"/>
        <v>48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30</v>
      </c>
      <c r="B37" s="71" t="s">
        <v>81</v>
      </c>
      <c r="C37" s="72" t="s">
        <v>82</v>
      </c>
      <c r="D37" s="31">
        <v>20</v>
      </c>
      <c r="E37" s="31"/>
      <c r="F37" s="32">
        <v>9</v>
      </c>
      <c r="G37" s="31">
        <v>14</v>
      </c>
      <c r="H37" s="31"/>
      <c r="I37" s="11">
        <f t="shared" si="0"/>
        <v>43</v>
      </c>
      <c r="J37" s="39"/>
      <c r="K37" s="39"/>
      <c r="L37" s="55">
        <f t="shared" si="1"/>
        <v>43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31</v>
      </c>
      <c r="B38" s="71" t="s">
        <v>83</v>
      </c>
      <c r="C38" s="72" t="s">
        <v>84</v>
      </c>
      <c r="D38" s="29">
        <v>20</v>
      </c>
      <c r="E38" s="31"/>
      <c r="F38" s="32">
        <v>9</v>
      </c>
      <c r="G38" s="31">
        <v>19</v>
      </c>
      <c r="H38" s="31"/>
      <c r="I38" s="11">
        <f t="shared" si="0"/>
        <v>48</v>
      </c>
      <c r="J38" s="39"/>
      <c r="K38" s="39"/>
      <c r="L38" s="55">
        <f t="shared" si="1"/>
        <v>48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32</v>
      </c>
      <c r="B39" s="67" t="s">
        <v>85</v>
      </c>
      <c r="C39" s="68" t="s">
        <v>86</v>
      </c>
      <c r="D39" s="31">
        <v>20</v>
      </c>
      <c r="E39" s="31"/>
      <c r="F39" s="32">
        <v>9</v>
      </c>
      <c r="G39" s="31">
        <v>18</v>
      </c>
      <c r="H39" s="31"/>
      <c r="I39" s="11">
        <f t="shared" si="0"/>
        <v>47</v>
      </c>
      <c r="J39" s="39"/>
      <c r="K39" s="39"/>
      <c r="L39" s="55">
        <f t="shared" si="1"/>
        <v>47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33</v>
      </c>
      <c r="B40" s="67" t="s">
        <v>87</v>
      </c>
      <c r="C40" s="68" t="s">
        <v>88</v>
      </c>
      <c r="D40" s="31">
        <v>20</v>
      </c>
      <c r="E40" s="31"/>
      <c r="F40" s="32">
        <v>9</v>
      </c>
      <c r="G40" s="31">
        <v>20</v>
      </c>
      <c r="H40" s="31"/>
      <c r="I40" s="11">
        <f t="shared" si="0"/>
        <v>49</v>
      </c>
      <c r="J40" s="39"/>
      <c r="K40" s="39"/>
      <c r="L40" s="55">
        <f t="shared" si="1"/>
        <v>49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34</v>
      </c>
      <c r="B41" s="67" t="s">
        <v>89</v>
      </c>
      <c r="C41" s="68" t="s">
        <v>90</v>
      </c>
      <c r="D41" s="33">
        <v>20</v>
      </c>
      <c r="E41" s="31"/>
      <c r="F41" s="32">
        <v>10</v>
      </c>
      <c r="G41" s="31"/>
      <c r="H41" s="31"/>
      <c r="I41" s="11">
        <f t="shared" si="0"/>
        <v>30</v>
      </c>
      <c r="J41" s="39"/>
      <c r="K41" s="39"/>
      <c r="L41" s="55">
        <f t="shared" si="1"/>
        <v>30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35</v>
      </c>
      <c r="B42" s="67" t="s">
        <v>91</v>
      </c>
      <c r="C42" s="68" t="s">
        <v>92</v>
      </c>
      <c r="D42" s="31">
        <v>20</v>
      </c>
      <c r="E42" s="31"/>
      <c r="F42" s="32">
        <v>9</v>
      </c>
      <c r="G42" s="31">
        <v>18</v>
      </c>
      <c r="H42" s="31"/>
      <c r="I42" s="11">
        <f t="shared" si="0"/>
        <v>47</v>
      </c>
      <c r="J42" s="39"/>
      <c r="K42" s="39"/>
      <c r="L42" s="55">
        <f t="shared" si="1"/>
        <v>47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5.75" thickBot="1">
      <c r="A43" s="24">
        <v>36</v>
      </c>
      <c r="B43" s="67" t="s">
        <v>93</v>
      </c>
      <c r="C43" s="68" t="s">
        <v>94</v>
      </c>
      <c r="D43" s="31">
        <v>20</v>
      </c>
      <c r="E43" s="31"/>
      <c r="F43" s="32">
        <v>9</v>
      </c>
      <c r="G43" s="31">
        <v>17</v>
      </c>
      <c r="H43" s="31"/>
      <c r="I43" s="11">
        <f t="shared" si="0"/>
        <v>46</v>
      </c>
      <c r="J43" s="39"/>
      <c r="K43" s="39"/>
      <c r="L43" s="55">
        <f t="shared" si="1"/>
        <v>46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5.75" thickBot="1">
      <c r="A44" s="24">
        <v>37</v>
      </c>
      <c r="B44" s="67" t="s">
        <v>95</v>
      </c>
      <c r="C44" s="68" t="s">
        <v>96</v>
      </c>
      <c r="D44" s="31">
        <v>20</v>
      </c>
      <c r="E44" s="31"/>
      <c r="F44" s="32">
        <v>10</v>
      </c>
      <c r="G44" s="31">
        <v>20</v>
      </c>
      <c r="H44" s="31"/>
      <c r="I44" s="11">
        <f t="shared" si="0"/>
        <v>50</v>
      </c>
      <c r="J44" s="39"/>
      <c r="K44" s="39"/>
      <c r="L44" s="55">
        <f t="shared" si="1"/>
        <v>50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5.75" thickBot="1">
      <c r="A45" s="24">
        <v>38</v>
      </c>
      <c r="B45" s="67" t="s">
        <v>97</v>
      </c>
      <c r="C45" s="68" t="s">
        <v>98</v>
      </c>
      <c r="D45" s="31">
        <v>20</v>
      </c>
      <c r="E45" s="31"/>
      <c r="F45" s="32">
        <v>10</v>
      </c>
      <c r="G45" s="31">
        <v>16</v>
      </c>
      <c r="H45" s="31"/>
      <c r="I45" s="11">
        <f t="shared" si="0"/>
        <v>46</v>
      </c>
      <c r="J45" s="39"/>
      <c r="K45" s="39"/>
      <c r="L45" s="55">
        <f t="shared" si="1"/>
        <v>46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39</v>
      </c>
      <c r="B46" s="67" t="s">
        <v>99</v>
      </c>
      <c r="C46" s="68" t="s">
        <v>100</v>
      </c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40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41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>
      <c r="A49" s="24">
        <v>42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>
      <c r="A50" s="24">
        <v>43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44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45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46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47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48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49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50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51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52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53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54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55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56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57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58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59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60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61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62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63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64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65</v>
      </c>
      <c r="B72" s="67"/>
      <c r="C72" s="68"/>
      <c r="D72" s="31"/>
      <c r="E72" s="31"/>
      <c r="F72" s="32"/>
      <c r="G72" s="31"/>
      <c r="H72" s="31"/>
      <c r="I72" s="11">
        <f t="shared" si="0"/>
        <v>0</v>
      </c>
      <c r="J72" s="39"/>
      <c r="K72" s="39"/>
      <c r="L72" s="55">
        <f t="shared" si="1"/>
        <v>0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>
      <c r="A73" s="24">
        <v>66</v>
      </c>
      <c r="B73" s="67"/>
      <c r="C73" s="68"/>
      <c r="D73" s="31"/>
      <c r="E73" s="31"/>
      <c r="F73" s="32"/>
      <c r="G73" s="31"/>
      <c r="H73" s="31"/>
      <c r="I73" s="11">
        <f aca="true" t="shared" si="4" ref="I73:I136">SUM(D73:H73)</f>
        <v>0</v>
      </c>
      <c r="J73" s="39"/>
      <c r="K73" s="39"/>
      <c r="L73" s="55">
        <f aca="true" t="shared" si="5" ref="L73:L136">SUM(I73,J73,K73)</f>
        <v>0</v>
      </c>
      <c r="M73" s="7"/>
      <c r="N73" s="60" t="str">
        <f aca="true" t="shared" si="6" ref="N73:N136">IF(L73&gt;50.499,L73,"Није положио(ла)")</f>
        <v>Није положио(ла)</v>
      </c>
      <c r="O73" s="63">
        <f aca="true" t="shared" si="7" ref="O73:O136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>
      <c r="A74" s="24">
        <v>67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68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69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70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71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72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73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74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75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76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77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78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79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80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aca="true" t="shared" si="8" ref="I137:I200">SUM(D137:H137)</f>
        <v>0</v>
      </c>
      <c r="J137" s="39"/>
      <c r="K137" s="39"/>
      <c r="L137" s="55">
        <f aca="true" t="shared" si="9" ref="L137:L200">SUM(I137,J137,K137)</f>
        <v>0</v>
      </c>
      <c r="M137" s="7"/>
      <c r="N137" s="60" t="str">
        <f aca="true" t="shared" si="10" ref="N137:N200">IF(L137&gt;50.499,L137,"Није положио(ла)")</f>
        <v>Није положио(ла)</v>
      </c>
      <c r="O137" s="63">
        <f aca="true" t="shared" si="11" ref="O137:O200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aca="true" t="shared" si="12" ref="L201:L208">SUM(I201,J201,K201)</f>
        <v>0</v>
      </c>
      <c r="M201" s="7"/>
      <c r="N201" s="60" t="str">
        <f aca="true" t="shared" si="13" ref="N201:N210">IF(L201&gt;50.499,L201,"Није положио(ла)")</f>
        <v>Није положио(ла)</v>
      </c>
      <c r="O201" s="63">
        <f aca="true" t="shared" si="14" ref="O201:O210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aca="true" t="shared" si="15" ref="I205:I210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aca="true" t="shared" si="16" ref="I211:I268">SUM(D211:H211)</f>
        <v>0</v>
      </c>
      <c r="J211" s="31"/>
      <c r="K211" s="31"/>
      <c r="L211" s="55">
        <f aca="true" t="shared" si="17" ref="L211:L268">SUM(I211,J211,K211)</f>
        <v>0</v>
      </c>
      <c r="M211" s="7"/>
      <c r="N211" s="60" t="str">
        <f aca="true" t="shared" si="18" ref="N211:N268">IF(L211&gt;50.499,L211,"Није положио(ла)")</f>
        <v>Није положио(ла)</v>
      </c>
      <c r="O211" s="63">
        <f aca="true" t="shared" si="19" ref="O211:O268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5" ht="14.25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priority="1" dxfId="11" operator="greaterThanOrEqual">
      <formula>30</formula>
    </cfRule>
    <cfRule type="cellIs" priority="11" dxfId="12" operator="lessThan">
      <formula>30</formula>
    </cfRule>
  </conditionalFormatting>
  <conditionalFormatting sqref="Q9">
    <cfRule type="cellIs" priority="10" dxfId="13" operator="equal">
      <formula>"""Није положио(ла)"""</formula>
    </cfRule>
  </conditionalFormatting>
  <conditionalFormatting sqref="N9">
    <cfRule type="cellIs" priority="7" dxfId="6" operator="equal">
      <formula>"""Није положио(ла)"""</formula>
    </cfRule>
    <cfRule type="cellIs" priority="8" dxfId="6" operator="equal">
      <formula>"Није положио(ла"</formula>
    </cfRule>
    <cfRule type="cellIs" priority="9" dxfId="14" operator="equal">
      <formula>"""Није положио(ла)"""</formula>
    </cfRule>
  </conditionalFormatting>
  <conditionalFormatting sqref="O8:O268">
    <cfRule type="cellIs" priority="5" dxfId="13" operator="equal">
      <formula>5</formula>
    </cfRule>
    <cfRule type="cellIs" priority="6" dxfId="11" operator="greaterThan">
      <formula>5</formula>
    </cfRule>
  </conditionalFormatting>
  <conditionalFormatting sqref="N8:N268">
    <cfRule type="containsText" priority="2" dxfId="13" operator="containsText" text="Није положио(ла)">
      <formula>NOT(ISERROR(SEARCH("Није положио(ла)",N8)))</formula>
    </cfRule>
    <cfRule type="containsText" priority="3" dxfId="13" operator="containsText" text="&quot;&quot;Није положио(ла)&quot;&quot;">
      <formula>NOT(ISERROR(SEARCH("""Није положио(ла)""",N8)))</formula>
    </cfRule>
    <cfRule type="cellIs" priority="4" dxfId="11" operator="greaterThan">
      <formula>50.499</formula>
    </cfRule>
  </conditionalFormatting>
  <printOptions/>
  <pageMargins left="0.7" right="0.7" top="0.75" bottom="0.75" header="0.3" footer="0.3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Donacija</dc:creator>
  <cp:keywords/>
  <dc:description/>
  <cp:lastModifiedBy>Sala03</cp:lastModifiedBy>
  <cp:lastPrinted>2013-06-04T07:15:43Z</cp:lastPrinted>
  <dcterms:created xsi:type="dcterms:W3CDTF">2012-05-10T08:39:06Z</dcterms:created>
  <dcterms:modified xsi:type="dcterms:W3CDTF">2022-01-21T12:17:21Z</dcterms:modified>
  <cp:category/>
  <cp:version/>
  <cp:contentType/>
  <cp:contentStatus/>
</cp:coreProperties>
</file>