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45" windowWidth="17115" windowHeight="11760" activeTab="0"/>
  </bookViews>
  <sheets>
    <sheet name="Поени" sheetId="1" r:id="rId1"/>
  </sheets>
  <definedNames>
    <definedName name="_xlnm.Print_Area" localSheetId="0">'Поени'!$A$5:$O$123</definedName>
  </definedNames>
  <calcPr fullCalcOnLoad="1"/>
</workbook>
</file>

<file path=xl/sharedStrings.xml><?xml version="1.0" encoding="utf-8"?>
<sst xmlns="http://schemas.openxmlformats.org/spreadsheetml/2006/main" count="67" uniqueCount="67">
  <si>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</si>
  <si>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</si>
  <si>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</si>
  <si>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</si>
  <si>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</si>
  <si>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</si>
  <si>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</si>
  <si>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</si>
  <si>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</si>
  <si>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</si>
  <si>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</si>
  <si>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</si>
  <si>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</si>
  <si>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</si>
  <si>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</si>
  <si>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</si>
  <si>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</si>
  <si>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</si>
  <si>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</si>
  <si>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</si>
  <si>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</si>
  <si>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</si>
  <si>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18МС2307 Промоција здравља</t>
  </si>
  <si>
    <t>2019/58009-XV</t>
  </si>
  <si>
    <t>Зафировић Теодора</t>
  </si>
  <si>
    <t>2020/58041-XV</t>
  </si>
  <si>
    <t>Павић Драгана</t>
  </si>
  <si>
    <t>2020/58042-XV</t>
  </si>
  <si>
    <t>Ђорић Кристина</t>
  </si>
  <si>
    <t>2020/58043-XV</t>
  </si>
  <si>
    <t>Ђорић Марко</t>
  </si>
  <si>
    <t>2020/58044-XV</t>
  </si>
  <si>
    <t>Башчаревић Анђела</t>
  </si>
  <si>
    <t>2020/58045-XV</t>
  </si>
  <si>
    <t>Костић Анђела</t>
  </si>
  <si>
    <t>2020/58046-XV</t>
  </si>
  <si>
    <t>Биочанин Ана</t>
  </si>
  <si>
    <t>2020/58047-XV</t>
  </si>
  <si>
    <t>Станковић Ана</t>
  </si>
  <si>
    <t>2020/58048-XV</t>
  </si>
  <si>
    <t>Савић Селена</t>
  </si>
  <si>
    <t>2020/58049-XV</t>
  </si>
  <si>
    <t>Јеленковић Дејан</t>
  </si>
  <si>
    <t>2020/58050-XV</t>
  </si>
  <si>
    <t>Обрадовић Милица</t>
  </si>
  <si>
    <t>2020/58051-XV</t>
  </si>
  <si>
    <t>Митровић Жаклина</t>
  </si>
  <si>
    <t>2020/58054-XV</t>
  </si>
  <si>
    <t>Трајковић Марија</t>
  </si>
  <si>
    <t>2020/58055-XV</t>
  </si>
  <si>
    <t>Божанић Предраг</t>
  </si>
  <si>
    <t>2020/58056-XV</t>
  </si>
  <si>
    <t>Ђорђевић Никола</t>
  </si>
  <si>
    <t>2020/58057-XV</t>
  </si>
  <si>
    <t>Видановић Mарија</t>
  </si>
  <si>
    <t>2020/58058-XV</t>
  </si>
  <si>
    <t>Милојевић Наташа</t>
  </si>
  <si>
    <t>2020/58059-XV</t>
  </si>
  <si>
    <t>Томовић Селена</t>
  </si>
  <si>
    <t>2020/58060-XV</t>
  </si>
  <si>
    <t>Ђорђевић Александар</t>
  </si>
  <si>
    <t>2020/58061-XV</t>
  </si>
  <si>
    <t>Косовац Катарина</t>
  </si>
  <si>
    <t>2020/58062-XV</t>
  </si>
  <si>
    <t>Радовац Сузана</t>
  </si>
  <si>
    <t>2020/58063-XV</t>
  </si>
  <si>
    <t>Станисављевић Весна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</si>
</sst>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thin"/>
      <right style="thin"/>
      <top style="medium"/>
      <bottom style="medium"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6" fillId="34" borderId="18" xfId="0" applyFont="1" applyFill="1" applyBorder="1" applyAlignment="1" applyProtection="1">
      <alignment horizontal="center" vertical="center" wrapText="1"/>
      <protection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46" fillId="36" borderId="20" xfId="0" applyFont="1" applyFill="1" applyBorder="1" applyAlignment="1" applyProtection="1">
      <alignment horizontal="center" vertical="center" wrapText="1"/>
      <protection/>
    </xf>
    <xf numFmtId="0" fontId="47" fillId="37" borderId="18" xfId="0" applyFont="1" applyFill="1" applyBorder="1" applyAlignment="1" applyProtection="1">
      <alignment horizontal="center" vertical="center" textRotation="90" wrapText="1"/>
      <protection/>
    </xf>
    <xf numFmtId="0" fontId="47" fillId="38" borderId="19" xfId="0" applyFont="1" applyFill="1" applyBorder="1" applyAlignment="1" applyProtection="1">
      <alignment horizontal="center" vertical="center" textRotation="90" wrapText="1"/>
      <protection/>
    </xf>
    <xf numFmtId="0" fontId="47" fillId="39" borderId="21" xfId="0" applyFont="1" applyFill="1" applyBorder="1" applyAlignment="1" applyProtection="1">
      <alignment horizontal="center" vertical="center" textRotation="90" wrapText="1"/>
      <protection/>
    </xf>
    <xf numFmtId="0" fontId="48" fillId="0" borderId="22" xfId="0" applyFont="1" applyBorder="1" applyAlignment="1" applyProtection="1">
      <alignment horizontal="center" vertical="top" wrapText="1"/>
      <protection/>
    </xf>
    <xf numFmtId="0" fontId="48" fillId="0" borderId="23" xfId="0" applyFont="1" applyBorder="1" applyAlignment="1" applyProtection="1">
      <alignment horizontal="center" vertical="top" wrapText="1"/>
      <protection/>
    </xf>
    <xf numFmtId="0" fontId="48" fillId="0" borderId="24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7" fillId="40" borderId="21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7" fillId="33" borderId="12" xfId="0" applyNumberFormat="1" applyFont="1" applyFill="1" applyBorder="1" applyAlignment="1" applyProtection="1">
      <alignment horizontal="center" vertical="center" wrapText="1"/>
      <protection/>
    </xf>
    <xf numFmtId="2" fontId="49" fillId="0" borderId="26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9" fillId="0" borderId="26" xfId="0" applyNumberFormat="1" applyFont="1" applyBorder="1" applyAlignment="1" applyProtection="1">
      <alignment horizontal="left" vertical="center"/>
      <protection locked="0"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7" fillId="41" borderId="31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5" xfId="0" applyNumberFormat="1" applyFont="1" applyBorder="1" applyAlignment="1" applyProtection="1">
      <alignment horizontal="center" vertical="center"/>
      <protection/>
    </xf>
    <xf numFmtId="2" fontId="47" fillId="42" borderId="29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7" fillId="43" borderId="19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 vertical="center"/>
      <protection locked="0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1" fontId="45" fillId="0" borderId="32" xfId="0" applyNumberFormat="1" applyFont="1" applyBorder="1" applyAlignment="1" applyProtection="1">
      <alignment horizontal="center" vertical="center"/>
      <protection locked="0"/>
    </xf>
    <xf numFmtId="1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49" fillId="0" borderId="37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6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/>
      <protection locked="0"/>
    </xf>
    <xf numFmtId="0" fontId="46" fillId="0" borderId="40" xfId="0" applyFont="1" applyBorder="1" applyAlignment="1" applyProtection="1">
      <alignment horizontal="left" vertical="center"/>
      <protection/>
    </xf>
    <xf numFmtId="0" fontId="49" fillId="0" borderId="25" xfId="0" applyFont="1" applyBorder="1" applyAlignment="1" applyProtection="1">
      <alignment horizontal="left" vertical="center"/>
      <protection/>
    </xf>
    <xf numFmtId="0" fontId="49" fillId="0" borderId="26" xfId="0" applyFont="1" applyBorder="1" applyAlignment="1" applyProtection="1">
      <alignment horizontal="left" vertical="center"/>
      <protection/>
    </xf>
    <xf numFmtId="0" fontId="49" fillId="0" borderId="17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9" sqref="B9:I29"/>
    </sheetView>
  </sheetViews>
  <sheetFormatPr defaultColWidth="9.140625" defaultRowHeight="15"/>
  <cols>
    <col min="1" max="1" width="9.140625" style="5" customWidth="1"/>
    <col min="2" max="2" width="17.140625" style="2" customWidth="1"/>
    <col min="3" max="3" width="29.00390625" style="2" bestFit="1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1875" style="2" customWidth="1"/>
    <col min="14" max="14" width="17.8515625" style="48" customWidth="1"/>
    <col min="15" max="16384" width="9.140625" style="2" customWidth="1"/>
  </cols>
  <sheetData>
    <row r="1" spans="1:16" ht="54.75" customHeight="1" thickBot="1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6.25" customHeight="1" thickBot="1">
      <c r="A3" s="83" t="s">
        <v>18</v>
      </c>
      <c r="B3" s="83"/>
      <c r="C3" s="84"/>
      <c r="D3" s="25">
        <v>3</v>
      </c>
      <c r="E3" s="26"/>
      <c r="F3" s="26"/>
      <c r="G3" s="26"/>
      <c r="H3" s="26"/>
      <c r="I3" s="43"/>
      <c r="J3" s="26"/>
      <c r="K3" s="26"/>
      <c r="L3" s="45"/>
      <c r="M3" s="26"/>
      <c r="N3" s="45"/>
      <c r="O3" s="27"/>
      <c r="P3" s="1"/>
    </row>
    <row r="4" spans="1:16" ht="23.25" customHeight="1" thickBot="1">
      <c r="A4" s="82" t="s">
        <v>3</v>
      </c>
      <c r="B4" s="83"/>
      <c r="C4" s="83"/>
      <c r="D4" s="78" t="s">
        <v>22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>
      <c r="A5" s="82" t="s">
        <v>10</v>
      </c>
      <c r="B5" s="83"/>
      <c r="C5" s="83"/>
      <c r="D5" s="78" t="s">
        <v>21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1"/>
    </row>
    <row r="6" spans="1:16" ht="34.5" customHeight="1" thickBot="1">
      <c r="A6" s="14"/>
      <c r="B6" s="69"/>
      <c r="C6" s="15"/>
      <c r="D6" s="75" t="s">
        <v>16</v>
      </c>
      <c r="E6" s="76"/>
      <c r="F6" s="76"/>
      <c r="G6" s="76"/>
      <c r="H6" s="77"/>
      <c r="I6" s="49"/>
      <c r="J6" s="35"/>
      <c r="K6" s="36"/>
      <c r="L6" s="51"/>
      <c r="M6" s="37"/>
      <c r="N6" s="46"/>
      <c r="O6" s="15"/>
      <c r="P6" s="1"/>
    </row>
    <row r="7" spans="1:16" ht="78" customHeight="1" thickBot="1">
      <c r="A7" s="16" t="s">
        <v>0</v>
      </c>
      <c r="B7" s="17" t="s">
        <v>1</v>
      </c>
      <c r="C7" s="18" t="s">
        <v>2</v>
      </c>
      <c r="D7" s="19" t="s">
        <v>11</v>
      </c>
      <c r="E7" s="20" t="s">
        <v>12</v>
      </c>
      <c r="F7" s="20" t="s">
        <v>19</v>
      </c>
      <c r="G7" s="20" t="s">
        <v>4</v>
      </c>
      <c r="H7" s="21" t="s">
        <v>5</v>
      </c>
      <c r="I7" s="50" t="s">
        <v>13</v>
      </c>
      <c r="J7" s="19" t="s">
        <v>6</v>
      </c>
      <c r="K7" s="20" t="s">
        <v>7</v>
      </c>
      <c r="L7" s="52" t="s">
        <v>9</v>
      </c>
      <c r="M7" s="40"/>
      <c r="N7" s="47" t="s">
        <v>8</v>
      </c>
      <c r="O7" s="21" t="s">
        <v>17</v>
      </c>
      <c r="P7" s="1"/>
    </row>
    <row r="8" spans="1:16" ht="15.75" thickBot="1">
      <c r="A8" s="22">
        <v>1</v>
      </c>
      <c r="B8" s="70" t="s">
        <v>23</v>
      </c>
      <c r="C8" s="67" t="s">
        <v>24</v>
      </c>
      <c r="D8" s="28"/>
      <c r="E8" s="28"/>
      <c r="F8" s="29"/>
      <c r="G8" s="28"/>
      <c r="H8" s="28"/>
      <c r="I8" s="9">
        <f>SUM(D8:H8)</f>
        <v>0</v>
      </c>
      <c r="J8" s="41"/>
      <c r="K8" s="41"/>
      <c r="L8" s="53">
        <f>SUM(I8,J8,K8)</f>
        <v>0</v>
      </c>
      <c r="M8" s="6"/>
      <c r="N8" s="42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3">
        <v>2</v>
      </c>
      <c r="B9" s="71" t="s">
        <v>25</v>
      </c>
      <c r="C9" s="68" t="s">
        <v>26</v>
      </c>
      <c r="D9" s="30">
        <v>5</v>
      </c>
      <c r="E9" s="28">
        <v>15</v>
      </c>
      <c r="F9" s="31">
        <v>24</v>
      </c>
      <c r="G9" s="30">
        <v>10.5</v>
      </c>
      <c r="H9" s="30"/>
      <c r="I9" s="11">
        <f aca="true" t="shared" si="0" ref="I9:I72">SUM(D9:H9)</f>
        <v>54.5</v>
      </c>
      <c r="J9" s="38"/>
      <c r="K9" s="38"/>
      <c r="L9" s="54">
        <f aca="true" t="shared" si="1" ref="L9:L72">SUM(I9,J9,K9)</f>
        <v>54.5</v>
      </c>
      <c r="M9" s="7"/>
      <c r="N9" s="59">
        <f aca="true" t="shared" si="2" ref="N9:N72">IF(L9&gt;50.499,L9,"Није положио(ла)")</f>
        <v>54.5</v>
      </c>
      <c r="O9" s="62">
        <f aca="true" t="shared" si="3" ref="O9:O72">IF(AND(L9&lt;101,L9&gt;90.499),10,IF(AND(L9&lt;90.5,L9&gt;80.499),9,IF(AND(L9&lt;80.5,L9&gt;70.499),8,IF(AND(L9&lt;70.5,L9&gt;60.499),7,IF(AND(L9&lt;60.5,L9&gt;50.499),6,5)))))</f>
        <v>6</v>
      </c>
      <c r="P9" s="1"/>
    </row>
    <row r="10" spans="1:16" ht="15.75" thickBot="1">
      <c r="A10" s="23">
        <v>3</v>
      </c>
      <c r="B10" s="71" t="s">
        <v>27</v>
      </c>
      <c r="C10" s="68" t="s">
        <v>28</v>
      </c>
      <c r="D10" s="30">
        <v>5</v>
      </c>
      <c r="E10" s="28">
        <v>15</v>
      </c>
      <c r="F10" s="31">
        <v>24</v>
      </c>
      <c r="G10" s="30">
        <v>10</v>
      </c>
      <c r="H10" s="30"/>
      <c r="I10" s="11">
        <f t="shared" si="0"/>
        <v>54</v>
      </c>
      <c r="J10" s="38"/>
      <c r="K10" s="38"/>
      <c r="L10" s="54">
        <f t="shared" si="1"/>
        <v>54</v>
      </c>
      <c r="M10" s="7"/>
      <c r="N10" s="59">
        <f t="shared" si="2"/>
        <v>54</v>
      </c>
      <c r="O10" s="62">
        <f t="shared" si="3"/>
        <v>6</v>
      </c>
      <c r="P10" s="1"/>
    </row>
    <row r="11" spans="1:16" ht="15.75" thickBot="1">
      <c r="A11" s="23">
        <v>4</v>
      </c>
      <c r="B11" s="71" t="s">
        <v>29</v>
      </c>
      <c r="C11" s="68" t="s">
        <v>30</v>
      </c>
      <c r="D11" s="32">
        <v>5</v>
      </c>
      <c r="E11" s="28">
        <v>15</v>
      </c>
      <c r="F11" s="33">
        <v>24</v>
      </c>
      <c r="G11" s="32">
        <v>10</v>
      </c>
      <c r="H11" s="32"/>
      <c r="I11" s="11">
        <f t="shared" si="0"/>
        <v>54</v>
      </c>
      <c r="J11" s="39"/>
      <c r="K11" s="39"/>
      <c r="L11" s="54">
        <f t="shared" si="1"/>
        <v>54</v>
      </c>
      <c r="M11" s="7"/>
      <c r="N11" s="59">
        <f t="shared" si="2"/>
        <v>54</v>
      </c>
      <c r="O11" s="62">
        <f t="shared" si="3"/>
        <v>6</v>
      </c>
      <c r="P11" s="1"/>
    </row>
    <row r="12" spans="1:16" ht="15.75" thickBot="1">
      <c r="A12" s="23">
        <v>5</v>
      </c>
      <c r="B12" s="71" t="s">
        <v>31</v>
      </c>
      <c r="C12" s="68" t="s">
        <v>32</v>
      </c>
      <c r="D12" s="30">
        <v>5</v>
      </c>
      <c r="E12" s="28">
        <v>15</v>
      </c>
      <c r="F12" s="31">
        <v>24</v>
      </c>
      <c r="G12" s="30">
        <v>9</v>
      </c>
      <c r="H12" s="30"/>
      <c r="I12" s="11">
        <f t="shared" si="0"/>
        <v>53</v>
      </c>
      <c r="J12" s="38"/>
      <c r="K12" s="38"/>
      <c r="L12" s="54">
        <f t="shared" si="1"/>
        <v>53</v>
      </c>
      <c r="M12" s="12"/>
      <c r="N12" s="59">
        <f t="shared" si="2"/>
        <v>53</v>
      </c>
      <c r="O12" s="62">
        <f t="shared" si="3"/>
        <v>6</v>
      </c>
      <c r="P12" s="1"/>
    </row>
    <row r="13" spans="1:16" ht="15.75" thickBot="1">
      <c r="A13" s="23">
        <v>6</v>
      </c>
      <c r="B13" s="71" t="s">
        <v>33</v>
      </c>
      <c r="C13" s="68" t="s">
        <v>34</v>
      </c>
      <c r="D13" s="30">
        <v>5</v>
      </c>
      <c r="E13" s="28">
        <v>15</v>
      </c>
      <c r="F13" s="31">
        <v>24</v>
      </c>
      <c r="G13" s="30">
        <v>10.5</v>
      </c>
      <c r="H13" s="30"/>
      <c r="I13" s="11">
        <f t="shared" si="0"/>
        <v>54.5</v>
      </c>
      <c r="J13" s="38"/>
      <c r="K13" s="38"/>
      <c r="L13" s="54">
        <f t="shared" si="1"/>
        <v>54.5</v>
      </c>
      <c r="M13" s="7"/>
      <c r="N13" s="59">
        <f t="shared" si="2"/>
        <v>54.5</v>
      </c>
      <c r="O13" s="62">
        <f t="shared" si="3"/>
        <v>6</v>
      </c>
      <c r="P13" s="1"/>
    </row>
    <row r="14" spans="1:16" ht="15.75" thickBot="1">
      <c r="A14" s="23">
        <v>7</v>
      </c>
      <c r="B14" s="71" t="s">
        <v>35</v>
      </c>
      <c r="C14" s="68" t="s">
        <v>36</v>
      </c>
      <c r="D14" s="30">
        <v>5</v>
      </c>
      <c r="E14" s="28">
        <v>15</v>
      </c>
      <c r="F14" s="31">
        <v>24</v>
      </c>
      <c r="G14" s="30">
        <v>9.5</v>
      </c>
      <c r="H14" s="30"/>
      <c r="I14" s="11">
        <f t="shared" si="0"/>
        <v>53.5</v>
      </c>
      <c r="J14" s="38"/>
      <c r="K14" s="38"/>
      <c r="L14" s="54">
        <f t="shared" si="1"/>
        <v>53.5</v>
      </c>
      <c r="M14" s="7"/>
      <c r="N14" s="59">
        <f t="shared" si="2"/>
        <v>53.5</v>
      </c>
      <c r="O14" s="62">
        <f t="shared" si="3"/>
        <v>6</v>
      </c>
      <c r="P14" s="1"/>
    </row>
    <row r="15" spans="1:16" ht="15.75" thickBot="1">
      <c r="A15" s="23">
        <v>8</v>
      </c>
      <c r="B15" s="71" t="s">
        <v>37</v>
      </c>
      <c r="C15" s="68" t="s">
        <v>38</v>
      </c>
      <c r="D15" s="30">
        <v>5</v>
      </c>
      <c r="E15" s="28">
        <v>15</v>
      </c>
      <c r="F15" s="31">
        <v>24</v>
      </c>
      <c r="G15" s="30">
        <v>16</v>
      </c>
      <c r="H15" s="30"/>
      <c r="I15" s="11">
        <f t="shared" si="0"/>
        <v>60</v>
      </c>
      <c r="J15" s="38"/>
      <c r="K15" s="38"/>
      <c r="L15" s="54">
        <f t="shared" si="1"/>
        <v>60</v>
      </c>
      <c r="M15" s="7"/>
      <c r="N15" s="59">
        <f t="shared" si="2"/>
        <v>60</v>
      </c>
      <c r="O15" s="62">
        <f t="shared" si="3"/>
        <v>6</v>
      </c>
      <c r="P15" s="1"/>
    </row>
    <row r="16" spans="1:16" ht="15.75" thickBot="1">
      <c r="A16" s="23">
        <v>9</v>
      </c>
      <c r="B16" s="71" t="s">
        <v>39</v>
      </c>
      <c r="C16" s="68" t="s">
        <v>40</v>
      </c>
      <c r="D16" s="30">
        <v>5</v>
      </c>
      <c r="E16" s="28">
        <v>15</v>
      </c>
      <c r="F16" s="31">
        <v>29</v>
      </c>
      <c r="G16" s="30">
        <v>9</v>
      </c>
      <c r="H16" s="30"/>
      <c r="I16" s="11">
        <f t="shared" si="0"/>
        <v>58</v>
      </c>
      <c r="J16" s="38"/>
      <c r="K16" s="38"/>
      <c r="L16" s="54">
        <f t="shared" si="1"/>
        <v>58</v>
      </c>
      <c r="M16" s="7"/>
      <c r="N16" s="59">
        <f t="shared" si="2"/>
        <v>58</v>
      </c>
      <c r="O16" s="62">
        <f t="shared" si="3"/>
        <v>6</v>
      </c>
      <c r="P16" s="1"/>
    </row>
    <row r="17" spans="1:16" ht="15.75" thickBot="1">
      <c r="A17" s="23">
        <v>10</v>
      </c>
      <c r="B17" s="71" t="s">
        <v>41</v>
      </c>
      <c r="C17" s="68" t="s">
        <v>42</v>
      </c>
      <c r="D17" s="30">
        <v>5</v>
      </c>
      <c r="E17" s="28">
        <v>15</v>
      </c>
      <c r="F17" s="31">
        <v>29</v>
      </c>
      <c r="G17" s="30">
        <v>9</v>
      </c>
      <c r="H17" s="30"/>
      <c r="I17" s="11">
        <f t="shared" si="0"/>
        <v>58</v>
      </c>
      <c r="J17" s="38"/>
      <c r="K17" s="38"/>
      <c r="L17" s="54">
        <f t="shared" si="1"/>
        <v>58</v>
      </c>
      <c r="M17" s="7"/>
      <c r="N17" s="59">
        <f t="shared" si="2"/>
        <v>58</v>
      </c>
      <c r="O17" s="62">
        <f t="shared" si="3"/>
        <v>6</v>
      </c>
      <c r="P17" s="1"/>
    </row>
    <row r="18" spans="1:16" ht="15.75" thickBot="1">
      <c r="A18" s="23">
        <v>11</v>
      </c>
      <c r="B18" s="71" t="s">
        <v>43</v>
      </c>
      <c r="C18" s="68" t="s">
        <v>44</v>
      </c>
      <c r="D18" s="30">
        <v>5</v>
      </c>
      <c r="E18" s="28">
        <v>15</v>
      </c>
      <c r="F18" s="31">
        <v>24</v>
      </c>
      <c r="G18" s="30">
        <v>12</v>
      </c>
      <c r="H18" s="30"/>
      <c r="I18" s="11">
        <f t="shared" si="0"/>
        <v>56</v>
      </c>
      <c r="J18" s="38"/>
      <c r="K18" s="38"/>
      <c r="L18" s="54">
        <f t="shared" si="1"/>
        <v>56</v>
      </c>
      <c r="M18" s="7"/>
      <c r="N18" s="59">
        <f t="shared" si="2"/>
        <v>56</v>
      </c>
      <c r="O18" s="62">
        <f t="shared" si="3"/>
        <v>6</v>
      </c>
      <c r="P18" s="1"/>
    </row>
    <row r="19" spans="1:16" ht="15.75" thickBot="1">
      <c r="A19" s="23">
        <v>12</v>
      </c>
      <c r="B19" s="71" t="s">
        <v>45</v>
      </c>
      <c r="C19" s="68" t="s">
        <v>46</v>
      </c>
      <c r="D19" s="30">
        <v>5</v>
      </c>
      <c r="E19" s="28">
        <v>15</v>
      </c>
      <c r="F19" s="31">
        <v>29</v>
      </c>
      <c r="G19" s="30">
        <v>10</v>
      </c>
      <c r="H19" s="30"/>
      <c r="I19" s="11">
        <f t="shared" si="0"/>
        <v>59</v>
      </c>
      <c r="J19" s="38"/>
      <c r="K19" s="38"/>
      <c r="L19" s="54">
        <f t="shared" si="1"/>
        <v>59</v>
      </c>
      <c r="M19" s="7"/>
      <c r="N19" s="59">
        <f t="shared" si="2"/>
        <v>59</v>
      </c>
      <c r="O19" s="62">
        <f t="shared" si="3"/>
        <v>6</v>
      </c>
      <c r="P19" s="1"/>
    </row>
    <row r="20" spans="1:16" ht="15.75" thickBot="1">
      <c r="A20" s="23">
        <v>13</v>
      </c>
      <c r="B20" s="71" t="s">
        <v>47</v>
      </c>
      <c r="C20" s="68" t="s">
        <v>48</v>
      </c>
      <c r="D20" s="30">
        <v>5</v>
      </c>
      <c r="E20" s="28">
        <v>15</v>
      </c>
      <c r="F20" s="31">
        <v>29</v>
      </c>
      <c r="G20" s="30">
        <v>14</v>
      </c>
      <c r="H20" s="30"/>
      <c r="I20" s="11">
        <f t="shared" si="0"/>
        <v>63</v>
      </c>
      <c r="J20" s="38"/>
      <c r="K20" s="38"/>
      <c r="L20" s="54">
        <f t="shared" si="1"/>
        <v>63</v>
      </c>
      <c r="M20" s="7"/>
      <c r="N20" s="59">
        <f t="shared" si="2"/>
        <v>63</v>
      </c>
      <c r="O20" s="62">
        <f t="shared" si="3"/>
        <v>7</v>
      </c>
      <c r="P20" s="1"/>
    </row>
    <row r="21" spans="1:16" ht="15.75" thickBot="1">
      <c r="A21" s="23">
        <v>14</v>
      </c>
      <c r="B21" s="71" t="s">
        <v>49</v>
      </c>
      <c r="C21" s="68" t="s">
        <v>50</v>
      </c>
      <c r="D21" s="30">
        <v>5</v>
      </c>
      <c r="E21" s="28">
        <v>15</v>
      </c>
      <c r="F21" s="31">
        <v>26</v>
      </c>
      <c r="G21" s="30">
        <v>11</v>
      </c>
      <c r="H21" s="30"/>
      <c r="I21" s="11">
        <f t="shared" si="0"/>
        <v>57</v>
      </c>
      <c r="J21" s="38"/>
      <c r="K21" s="38"/>
      <c r="L21" s="54">
        <f t="shared" si="1"/>
        <v>57</v>
      </c>
      <c r="M21" s="7"/>
      <c r="N21" s="59">
        <f t="shared" si="2"/>
        <v>57</v>
      </c>
      <c r="O21" s="62">
        <f t="shared" si="3"/>
        <v>6</v>
      </c>
      <c r="P21" s="1"/>
    </row>
    <row r="22" spans="1:16" ht="15.75" thickBot="1">
      <c r="A22" s="23">
        <v>15</v>
      </c>
      <c r="B22" s="71" t="s">
        <v>51</v>
      </c>
      <c r="C22" s="68" t="s">
        <v>52</v>
      </c>
      <c r="D22" s="30">
        <v>5</v>
      </c>
      <c r="E22" s="28">
        <v>15</v>
      </c>
      <c r="F22" s="31">
        <v>29</v>
      </c>
      <c r="G22" s="30">
        <v>17</v>
      </c>
      <c r="H22" s="30"/>
      <c r="I22" s="11">
        <f t="shared" si="0"/>
        <v>66</v>
      </c>
      <c r="J22" s="38"/>
      <c r="K22" s="38"/>
      <c r="L22" s="54">
        <f t="shared" si="1"/>
        <v>66</v>
      </c>
      <c r="M22" s="7"/>
      <c r="N22" s="59">
        <f t="shared" si="2"/>
        <v>66</v>
      </c>
      <c r="O22" s="62">
        <f t="shared" si="3"/>
        <v>7</v>
      </c>
      <c r="P22" s="1"/>
    </row>
    <row r="23" spans="1:16" ht="15.75" thickBot="1">
      <c r="A23" s="23">
        <v>16</v>
      </c>
      <c r="B23" s="71" t="s">
        <v>53</v>
      </c>
      <c r="C23" s="68" t="s">
        <v>54</v>
      </c>
      <c r="D23" s="30">
        <v>5</v>
      </c>
      <c r="E23" s="28">
        <v>15</v>
      </c>
      <c r="F23" s="31">
        <v>29</v>
      </c>
      <c r="G23" s="30"/>
      <c r="H23" s="30"/>
      <c r="I23" s="11">
        <f t="shared" si="0"/>
        <v>49</v>
      </c>
      <c r="J23" s="38"/>
      <c r="K23" s="38"/>
      <c r="L23" s="54">
        <f t="shared" si="1"/>
        <v>49</v>
      </c>
      <c r="M23" s="7"/>
      <c r="N23" s="59" t="str">
        <f t="shared" si="2"/>
        <v>Није положио(ла)</v>
      </c>
      <c r="O23" s="62">
        <f t="shared" si="3"/>
        <v>5</v>
      </c>
      <c r="P23" s="1"/>
    </row>
    <row r="24" spans="1:16" ht="15.75" thickBot="1">
      <c r="A24" s="23">
        <v>17</v>
      </c>
      <c r="B24" s="71" t="s">
        <v>55</v>
      </c>
      <c r="C24" s="68" t="s">
        <v>56</v>
      </c>
      <c r="D24" s="30">
        <v>5</v>
      </c>
      <c r="E24" s="28">
        <v>15</v>
      </c>
      <c r="F24" s="31">
        <v>23</v>
      </c>
      <c r="G24" s="30">
        <v>13</v>
      </c>
      <c r="H24" s="30"/>
      <c r="I24" s="11">
        <f t="shared" si="0"/>
        <v>56</v>
      </c>
      <c r="J24" s="38"/>
      <c r="K24" s="38"/>
      <c r="L24" s="54">
        <f t="shared" si="1"/>
        <v>56</v>
      </c>
      <c r="M24" s="7"/>
      <c r="N24" s="59">
        <f t="shared" si="2"/>
        <v>56</v>
      </c>
      <c r="O24" s="62">
        <f t="shared" si="3"/>
        <v>6</v>
      </c>
      <c r="P24" s="1"/>
    </row>
    <row r="25" spans="1:16" ht="15.75" thickBot="1">
      <c r="A25" s="23">
        <v>18</v>
      </c>
      <c r="B25" s="71" t="s">
        <v>57</v>
      </c>
      <c r="C25" s="68" t="s">
        <v>58</v>
      </c>
      <c r="D25" s="30">
        <v>5</v>
      </c>
      <c r="E25" s="28">
        <v>15</v>
      </c>
      <c r="F25" s="31">
        <v>23</v>
      </c>
      <c r="G25" s="30">
        <v>14</v>
      </c>
      <c r="H25" s="30"/>
      <c r="I25" s="11">
        <f t="shared" si="0"/>
        <v>57</v>
      </c>
      <c r="J25" s="38"/>
      <c r="K25" s="38"/>
      <c r="L25" s="54">
        <f t="shared" si="1"/>
        <v>57</v>
      </c>
      <c r="M25" s="7"/>
      <c r="N25" s="59">
        <f t="shared" si="2"/>
        <v>57</v>
      </c>
      <c r="O25" s="62">
        <f t="shared" si="3"/>
        <v>6</v>
      </c>
      <c r="P25" s="1"/>
    </row>
    <row r="26" spans="1:16" ht="15.75" thickBot="1">
      <c r="A26" s="23">
        <v>19</v>
      </c>
      <c r="B26" s="71" t="s">
        <v>59</v>
      </c>
      <c r="C26" s="68" t="s">
        <v>60</v>
      </c>
      <c r="D26" s="30">
        <v>5</v>
      </c>
      <c r="E26" s="28">
        <v>15</v>
      </c>
      <c r="F26" s="31">
        <v>23</v>
      </c>
      <c r="G26" s="30">
        <v>9</v>
      </c>
      <c r="H26" s="30"/>
      <c r="I26" s="11">
        <f t="shared" si="0"/>
        <v>52</v>
      </c>
      <c r="J26" s="38"/>
      <c r="K26" s="38"/>
      <c r="L26" s="54">
        <f t="shared" si="1"/>
        <v>52</v>
      </c>
      <c r="M26" s="7"/>
      <c r="N26" s="59">
        <f t="shared" si="2"/>
        <v>52</v>
      </c>
      <c r="O26" s="62">
        <f t="shared" si="3"/>
        <v>6</v>
      </c>
      <c r="P26" s="1"/>
    </row>
    <row r="27" spans="1:16" ht="15.75" thickBot="1">
      <c r="A27" s="23">
        <v>20</v>
      </c>
      <c r="B27" s="71" t="s">
        <v>61</v>
      </c>
      <c r="C27" s="68" t="s">
        <v>62</v>
      </c>
      <c r="D27" s="30">
        <v>5</v>
      </c>
      <c r="E27" s="28">
        <v>15</v>
      </c>
      <c r="F27" s="31">
        <v>23</v>
      </c>
      <c r="G27" s="30">
        <v>11</v>
      </c>
      <c r="H27" s="30"/>
      <c r="I27" s="11">
        <f t="shared" si="0"/>
        <v>54</v>
      </c>
      <c r="J27" s="38"/>
      <c r="K27" s="38"/>
      <c r="L27" s="54">
        <f t="shared" si="1"/>
        <v>54</v>
      </c>
      <c r="M27" s="7"/>
      <c r="N27" s="59">
        <f t="shared" si="2"/>
        <v>54</v>
      </c>
      <c r="O27" s="62">
        <f t="shared" si="3"/>
        <v>6</v>
      </c>
      <c r="P27" s="1"/>
    </row>
    <row r="28" spans="1:16" ht="15.75" thickBot="1">
      <c r="A28" s="23">
        <v>21</v>
      </c>
      <c r="B28" s="71" t="s">
        <v>63</v>
      </c>
      <c r="C28" s="68" t="s">
        <v>64</v>
      </c>
      <c r="D28" s="30">
        <v>5</v>
      </c>
      <c r="E28" s="28">
        <v>15</v>
      </c>
      <c r="F28" s="31">
        <v>23</v>
      </c>
      <c r="G28" s="30">
        <v>11.5</v>
      </c>
      <c r="H28" s="30"/>
      <c r="I28" s="11">
        <f t="shared" si="0"/>
        <v>54.5</v>
      </c>
      <c r="J28" s="38"/>
      <c r="K28" s="38"/>
      <c r="L28" s="54">
        <f t="shared" si="1"/>
        <v>54.5</v>
      </c>
      <c r="M28" s="7"/>
      <c r="N28" s="59">
        <f t="shared" si="2"/>
        <v>54.5</v>
      </c>
      <c r="O28" s="62">
        <f t="shared" si="3"/>
        <v>6</v>
      </c>
      <c r="P28" s="1"/>
    </row>
    <row r="29" spans="1:16" ht="15.75" thickBot="1">
      <c r="A29" s="23">
        <v>22</v>
      </c>
      <c r="B29" s="71" t="s">
        <v>65</v>
      </c>
      <c r="C29" s="68" t="s">
        <v>66</v>
      </c>
      <c r="D29" s="30">
        <v>5</v>
      </c>
      <c r="E29" s="28">
        <v>15</v>
      </c>
      <c r="F29" s="31">
        <v>23</v>
      </c>
      <c r="G29" s="30">
        <v>9</v>
      </c>
      <c r="H29" s="30"/>
      <c r="I29" s="11">
        <f t="shared" si="0"/>
        <v>52</v>
      </c>
      <c r="J29" s="38"/>
      <c r="K29" s="38"/>
      <c r="L29" s="54">
        <f t="shared" si="1"/>
        <v>52</v>
      </c>
      <c r="M29" s="7"/>
      <c r="N29" s="59">
        <f t="shared" si="2"/>
        <v>52</v>
      </c>
      <c r="O29" s="62">
        <f t="shared" si="3"/>
        <v>6</v>
      </c>
      <c r="P29" s="1"/>
    </row>
    <row r="30" spans="1:16" ht="15.75" thickBot="1">
      <c r="A30" s="23">
        <v>23</v>
      </c>
      <c r="B30" s="71"/>
      <c r="C30" s="68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54">
        <f t="shared" si="1"/>
        <v>0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5.75" thickBot="1">
      <c r="A31" s="23">
        <v>24</v>
      </c>
      <c r="B31" s="71"/>
      <c r="C31" s="68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 t="shared" si="1"/>
        <v>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5.75" thickBot="1">
      <c r="A32" s="23">
        <v>25</v>
      </c>
      <c r="B32" s="71"/>
      <c r="C32" s="68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>
      <c r="A33" s="23">
        <v>26</v>
      </c>
      <c r="B33" s="71"/>
      <c r="C33" s="68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>
      <c r="A34" s="23">
        <v>27</v>
      </c>
      <c r="B34" s="71"/>
      <c r="C34" s="68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>
      <c r="A35" s="23">
        <v>28</v>
      </c>
      <c r="B35" s="71"/>
      <c r="C35" s="68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 t="shared" si="1"/>
        <v>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5.75" thickBot="1">
      <c r="A36" s="23">
        <v>29</v>
      </c>
      <c r="B36" s="71"/>
      <c r="C36" s="68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 t="shared" si="1"/>
        <v>0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5.75" thickBot="1">
      <c r="A37" s="23">
        <v>30</v>
      </c>
      <c r="B37" s="71"/>
      <c r="C37" s="68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 t="shared" si="1"/>
        <v>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5.75" thickBot="1">
      <c r="A38" s="23">
        <v>31</v>
      </c>
      <c r="B38" s="71"/>
      <c r="C38" s="68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 t="shared" si="1"/>
        <v>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5.75" thickBot="1">
      <c r="A39" s="23">
        <v>32</v>
      </c>
      <c r="B39" s="72"/>
      <c r="C39" s="66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 t="shared" si="1"/>
        <v>0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5.75" thickBot="1">
      <c r="A40" s="23">
        <v>33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>
      <c r="A41" s="23">
        <v>34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>
      <c r="A42" s="23">
        <v>35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ht="15.75" thickBot="1">
      <c r="A43" s="23">
        <v>36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1"/>
    </row>
    <row r="44" spans="1:16" s="4" customFormat="1" ht="15.75" thickBot="1">
      <c r="A44" s="23">
        <v>37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3"/>
    </row>
    <row r="45" spans="1:16" ht="15.75" thickBot="1">
      <c r="A45" s="23">
        <v>38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>
      <c r="A46" s="23">
        <v>39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>
      <c r="A47" s="23">
        <v>40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>
      <c r="A48" s="23">
        <v>41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.75" thickBot="1">
      <c r="A49" s="23">
        <v>42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" customHeight="1" thickBot="1">
      <c r="A50" s="23">
        <v>43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>
      <c r="A51" s="23">
        <v>44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>
      <c r="A52" s="23">
        <v>45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>
      <c r="A53" s="23">
        <v>46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>
      <c r="A54" s="23">
        <v>47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>
      <c r="A55" s="23">
        <v>48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>
      <c r="A56" s="23">
        <v>49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>
      <c r="A57" s="23">
        <v>50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>
      <c r="A58" s="23">
        <v>51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>
      <c r="A59" s="23">
        <v>52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>
      <c r="A60" s="23">
        <v>53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>
      <c r="A61" s="23">
        <v>54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>
      <c r="A62" s="23">
        <v>55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>
      <c r="A63" s="23">
        <v>56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>
      <c r="A64" s="23">
        <v>57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>
      <c r="A65" s="23">
        <v>58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>
      <c r="A66" s="23">
        <v>59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>
      <c r="A67" s="23">
        <v>60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>
      <c r="A68" s="23">
        <v>61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>
      <c r="A69" s="23">
        <v>62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>
      <c r="A70" s="23">
        <v>63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>
      <c r="A71" s="23">
        <v>64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>
      <c r="A72" s="23">
        <v>65</v>
      </c>
      <c r="B72" s="72"/>
      <c r="C72" s="66"/>
      <c r="D72" s="30"/>
      <c r="E72" s="30"/>
      <c r="F72" s="31"/>
      <c r="G72" s="30"/>
      <c r="H72" s="30"/>
      <c r="I72" s="11">
        <f t="shared" si="0"/>
        <v>0</v>
      </c>
      <c r="J72" s="38"/>
      <c r="K72" s="38"/>
      <c r="L72" s="54">
        <f t="shared" si="1"/>
        <v>0</v>
      </c>
      <c r="M72" s="7"/>
      <c r="N72" s="59" t="str">
        <f t="shared" si="2"/>
        <v>Није положио(ла)</v>
      </c>
      <c r="O72" s="62">
        <f t="shared" si="3"/>
        <v>5</v>
      </c>
      <c r="P72" s="1"/>
    </row>
    <row r="73" spans="1:16" ht="15.75" thickBot="1">
      <c r="A73" s="23">
        <v>66</v>
      </c>
      <c r="B73" s="72"/>
      <c r="C73" s="66"/>
      <c r="D73" s="30"/>
      <c r="E73" s="30"/>
      <c r="F73" s="31"/>
      <c r="G73" s="30"/>
      <c r="H73" s="30"/>
      <c r="I73" s="11">
        <f aca="true" t="shared" si="4" ref="I73:I136">SUM(D73:H73)</f>
        <v>0</v>
      </c>
      <c r="J73" s="38"/>
      <c r="K73" s="38"/>
      <c r="L73" s="54">
        <f aca="true" t="shared" si="5" ref="L73:L136">SUM(I73,J73,K73)</f>
        <v>0</v>
      </c>
      <c r="M73" s="7"/>
      <c r="N73" s="59" t="str">
        <f aca="true" t="shared" si="6" ref="N73:N136">IF(L73&gt;50.499,L73,"Није положио(ла)")</f>
        <v>Није положио(ла)</v>
      </c>
      <c r="O73" s="62">
        <f aca="true" t="shared" si="7" ref="O73:O136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3">
        <v>67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>
      <c r="A75" s="23">
        <v>68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>
      <c r="A76" s="23">
        <v>69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>
      <c r="A77" s="23">
        <v>70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>
      <c r="A78" s="23">
        <v>71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>
      <c r="A79" s="23">
        <v>72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>
      <c r="A80" s="23">
        <v>73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>
      <c r="A81" s="23">
        <v>74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>
      <c r="A82" s="23">
        <v>75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>
      <c r="A83" s="23">
        <v>76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>
      <c r="A84" s="23">
        <v>77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>
      <c r="A85" s="23">
        <v>78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>
      <c r="A86" s="23">
        <v>79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>
      <c r="A87" s="23">
        <v>80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>
      <c r="A88" s="23">
        <v>81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>
      <c r="A89" s="23">
        <v>82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>
      <c r="A90" s="23">
        <v>83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>
      <c r="A91" s="23">
        <v>84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>
      <c r="A92" s="23">
        <v>85</v>
      </c>
      <c r="B92" s="72"/>
      <c r="C92" s="66"/>
      <c r="D92" s="30"/>
      <c r="E92" s="30"/>
      <c r="F92" s="31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>
      <c r="A93" s="23">
        <v>86</v>
      </c>
      <c r="B93" s="72"/>
      <c r="C93" s="66"/>
      <c r="D93" s="30"/>
      <c r="E93" s="31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>
      <c r="A94" s="23">
        <v>87</v>
      </c>
      <c r="B94" s="72"/>
      <c r="C94" s="66"/>
      <c r="D94" s="30"/>
      <c r="E94" s="30"/>
      <c r="F94" s="30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>
      <c r="A95" s="23">
        <v>88</v>
      </c>
      <c r="B95" s="72"/>
      <c r="C95" s="66"/>
      <c r="D95" s="30"/>
      <c r="E95" s="30"/>
      <c r="F95" s="33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>
      <c r="A96" s="23">
        <v>89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>
      <c r="A97" s="23">
        <v>90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>
      <c r="A98" s="23">
        <v>91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>
      <c r="A99" s="23">
        <v>92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>
      <c r="A100" s="23">
        <v>93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>
      <c r="A101" s="23">
        <v>94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>
      <c r="A102" s="23">
        <v>95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>
      <c r="A103" s="23">
        <v>96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>
      <c r="A104" s="23">
        <v>97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>
      <c r="A105" s="23">
        <v>98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>
      <c r="A106" s="23">
        <v>99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>
      <c r="A107" s="23">
        <v>100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>
      <c r="A108" s="23">
        <v>101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>
      <c r="A109" s="23">
        <v>102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>
      <c r="A110" s="23">
        <v>103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>
      <c r="A111" s="23">
        <v>104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>
      <c r="A112" s="23">
        <v>105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>
      <c r="A113" s="23">
        <v>106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>
      <c r="A114" s="23">
        <v>107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>
      <c r="A115" s="23">
        <v>108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>
      <c r="A116" s="23">
        <v>109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>
      <c r="A117" s="23">
        <v>110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>
      <c r="A118" s="23">
        <v>111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>
      <c r="A119" s="23">
        <v>112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>
      <c r="A120" s="23">
        <v>113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>
      <c r="A121" s="23">
        <v>114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>
      <c r="A122" s="23">
        <v>115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>
      <c r="A123" s="23">
        <v>116</v>
      </c>
      <c r="B123" s="72"/>
      <c r="C123" s="66"/>
      <c r="D123" s="30"/>
      <c r="E123" s="30"/>
      <c r="F123" s="31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>
      <c r="A124" s="23">
        <v>117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>
      <c r="A125" s="23">
        <v>118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>
      <c r="A126" s="23">
        <v>119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>
      <c r="A127" s="23">
        <v>120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>
      <c r="A128" s="23">
        <v>121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>
      <c r="A129" s="23">
        <v>122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>
      <c r="A130" s="23">
        <v>123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>
      <c r="A131" s="23">
        <v>124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>
      <c r="A132" s="23">
        <v>125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>
      <c r="A133" s="23">
        <v>126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>
      <c r="A134" s="23">
        <v>127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>
      <c r="A135" s="23">
        <v>128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>
      <c r="A136" s="23">
        <v>129</v>
      </c>
      <c r="B136" s="72"/>
      <c r="C136" s="66"/>
      <c r="D136" s="30"/>
      <c r="E136" s="30"/>
      <c r="F136" s="30"/>
      <c r="G136" s="30"/>
      <c r="H136" s="30"/>
      <c r="I136" s="11">
        <f t="shared" si="4"/>
        <v>0</v>
      </c>
      <c r="J136" s="38"/>
      <c r="K136" s="38"/>
      <c r="L136" s="54">
        <f t="shared" si="5"/>
        <v>0</v>
      </c>
      <c r="M136" s="7"/>
      <c r="N136" s="59" t="str">
        <f t="shared" si="6"/>
        <v>Није положио(ла)</v>
      </c>
      <c r="O136" s="62">
        <f t="shared" si="7"/>
        <v>5</v>
      </c>
      <c r="P136" s="1"/>
    </row>
    <row r="137" spans="1:16" ht="15.75" thickBot="1">
      <c r="A137" s="23">
        <v>130</v>
      </c>
      <c r="B137" s="72"/>
      <c r="C137" s="66"/>
      <c r="D137" s="30"/>
      <c r="E137" s="30"/>
      <c r="F137" s="30"/>
      <c r="G137" s="30"/>
      <c r="H137" s="30"/>
      <c r="I137" s="11">
        <f aca="true" t="shared" si="8" ref="I137:I200">SUM(D137:H137)</f>
        <v>0</v>
      </c>
      <c r="J137" s="38"/>
      <c r="K137" s="38"/>
      <c r="L137" s="54">
        <f aca="true" t="shared" si="9" ref="L137:L200">SUM(I137,J137,K137)</f>
        <v>0</v>
      </c>
      <c r="M137" s="7"/>
      <c r="N137" s="59" t="str">
        <f aca="true" t="shared" si="10" ref="N137:N200">IF(L137&gt;50.499,L137,"Није положио(ла)")</f>
        <v>Није положио(ла)</v>
      </c>
      <c r="O137" s="62">
        <f aca="true" t="shared" si="11" ref="O137:O20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3">
        <v>131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>
      <c r="A139" s="23">
        <v>132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>
      <c r="A140" s="23">
        <v>133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>
      <c r="A141" s="23">
        <v>134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>
      <c r="A142" s="23">
        <v>135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>
      <c r="A143" s="23">
        <v>136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>
      <c r="A144" s="23">
        <v>137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>
      <c r="A145" s="23">
        <v>138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>
      <c r="A146" s="23">
        <v>139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>
      <c r="A147" s="23">
        <v>140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>
      <c r="A148" s="23">
        <v>141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>
      <c r="A149" s="23">
        <v>142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>
      <c r="A150" s="23">
        <v>143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>
      <c r="A151" s="23">
        <v>144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>
      <c r="A152" s="23">
        <v>145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>
      <c r="A153" s="23">
        <v>146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>
      <c r="A154" s="23">
        <v>147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>
      <c r="A155" s="23">
        <v>148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>
      <c r="A156" s="23">
        <v>149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>
      <c r="A157" s="23">
        <v>150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>
      <c r="A158" s="23">
        <v>151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>
      <c r="A159" s="23">
        <v>152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>
      <c r="A160" s="23">
        <v>153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>
      <c r="A161" s="23">
        <v>154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>
      <c r="A162" s="23">
        <v>155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>
      <c r="A163" s="23">
        <v>156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>
      <c r="A164" s="23">
        <v>157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>
      <c r="A165" s="23">
        <v>158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>
      <c r="A166" s="23">
        <v>159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>
      <c r="A167" s="23">
        <v>160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>
      <c r="A168" s="23">
        <v>161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>
      <c r="A169" s="23">
        <v>162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>
      <c r="A170" s="23">
        <v>163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>
      <c r="A171" s="23">
        <v>164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>
      <c r="A172" s="23">
        <v>165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>
      <c r="A173" s="23">
        <v>166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>
      <c r="A174" s="23">
        <v>167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>
      <c r="A175" s="23">
        <v>168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>
      <c r="A176" s="23">
        <v>169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>
      <c r="A177" s="23">
        <v>170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>
      <c r="A178" s="23">
        <v>171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>
      <c r="A179" s="23">
        <v>172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>
      <c r="A180" s="23">
        <v>173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>
      <c r="A181" s="23">
        <v>174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>
      <c r="A182" s="23">
        <v>175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>
      <c r="A183" s="23">
        <v>176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>
      <c r="A184" s="23">
        <v>177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>
      <c r="A185" s="23">
        <v>178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>
      <c r="A186" s="23">
        <v>179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>
      <c r="A187" s="23">
        <v>180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>
      <c r="A188" s="23">
        <v>181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>
      <c r="A189" s="23">
        <v>182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>
      <c r="A190" s="23">
        <v>183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>
      <c r="A191" s="23">
        <v>184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>
      <c r="A192" s="23">
        <v>185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>
      <c r="A193" s="23">
        <v>186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>
      <c r="A194" s="23">
        <v>187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>
      <c r="A195" s="23">
        <v>188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>
      <c r="A196" s="23">
        <v>189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>
      <c r="A197" s="23">
        <v>190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>
      <c r="A198" s="23">
        <v>191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>
      <c r="A199" s="23">
        <v>192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>
      <c r="A200" s="23">
        <v>193</v>
      </c>
      <c r="B200" s="72"/>
      <c r="C200" s="66"/>
      <c r="D200" s="30"/>
      <c r="E200" s="30"/>
      <c r="F200" s="30"/>
      <c r="G200" s="30"/>
      <c r="H200" s="30"/>
      <c r="I200" s="11">
        <f t="shared" si="8"/>
        <v>0</v>
      </c>
      <c r="J200" s="38"/>
      <c r="K200" s="38"/>
      <c r="L200" s="54">
        <f t="shared" si="9"/>
        <v>0</v>
      </c>
      <c r="M200" s="7"/>
      <c r="N200" s="59" t="str">
        <f t="shared" si="10"/>
        <v>Није положио(ла)</v>
      </c>
      <c r="O200" s="62">
        <f t="shared" si="11"/>
        <v>5</v>
      </c>
      <c r="P200" s="1"/>
    </row>
    <row r="201" spans="1:16" ht="15.75" thickBot="1">
      <c r="A201" s="23">
        <v>194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aca="true" t="shared" si="12" ref="L201:L208">SUM(I201,J201,K201)</f>
        <v>0</v>
      </c>
      <c r="M201" s="7"/>
      <c r="N201" s="59" t="str">
        <f aca="true" t="shared" si="13" ref="N201:N210">IF(L201&gt;50.499,L201,"Није положио(ла)")</f>
        <v>Није положио(ла)</v>
      </c>
      <c r="O201" s="62">
        <f aca="true" t="shared" si="14" ref="O201:O2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3">
        <v>195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>
      <c r="A203" s="23">
        <v>196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>
      <c r="A204" s="23">
        <v>197</v>
      </c>
      <c r="B204" s="72"/>
      <c r="C204" s="66"/>
      <c r="D204" s="30"/>
      <c r="E204" s="30"/>
      <c r="F204" s="30"/>
      <c r="G204" s="30"/>
      <c r="H204" s="30"/>
      <c r="I204" s="11">
        <f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>
      <c r="A205" s="23">
        <v>198</v>
      </c>
      <c r="B205" s="72"/>
      <c r="C205" s="66"/>
      <c r="D205" s="30"/>
      <c r="E205" s="30"/>
      <c r="F205" s="30"/>
      <c r="G205" s="30"/>
      <c r="H205" s="30"/>
      <c r="I205" s="11">
        <f aca="true" t="shared" si="15" ref="I205:I210">SUM(D205:H205)</f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>
      <c r="A206" s="23">
        <v>199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>
      <c r="A207" s="23">
        <v>200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>
      <c r="A208" s="23">
        <v>201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8"/>
      <c r="K208" s="38"/>
      <c r="L208" s="54">
        <f t="shared" si="12"/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>
      <c r="A209" s="23">
        <v>202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>
      <c r="A210" s="23">
        <v>203</v>
      </c>
      <c r="B210" s="72"/>
      <c r="C210" s="66"/>
      <c r="D210" s="30"/>
      <c r="E210" s="30"/>
      <c r="F210" s="30"/>
      <c r="G210" s="30"/>
      <c r="H210" s="30"/>
      <c r="I210" s="11">
        <f t="shared" si="15"/>
        <v>0</v>
      </c>
      <c r="J210" s="30"/>
      <c r="K210" s="30"/>
      <c r="L210" s="54">
        <f>SUM(I210,J210,K210)</f>
        <v>0</v>
      </c>
      <c r="M210" s="7"/>
      <c r="N210" s="59" t="str">
        <f t="shared" si="13"/>
        <v>Није положио(ла)</v>
      </c>
      <c r="O210" s="62">
        <f t="shared" si="14"/>
        <v>5</v>
      </c>
      <c r="P210" s="1"/>
    </row>
    <row r="211" spans="1:16" ht="15.75" thickBot="1">
      <c r="A211" s="23">
        <v>204</v>
      </c>
      <c r="B211" s="72"/>
      <c r="C211" s="66"/>
      <c r="D211" s="30"/>
      <c r="E211" s="30"/>
      <c r="F211" s="30"/>
      <c r="G211" s="30"/>
      <c r="H211" s="30"/>
      <c r="I211" s="11">
        <f aca="true" t="shared" si="16" ref="I211:I268">SUM(D211:H211)</f>
        <v>0</v>
      </c>
      <c r="J211" s="30"/>
      <c r="K211" s="30"/>
      <c r="L211" s="54">
        <f aca="true" t="shared" si="17" ref="L211:L268">SUM(I211,J211,K211)</f>
        <v>0</v>
      </c>
      <c r="M211" s="7"/>
      <c r="N211" s="59" t="str">
        <f aca="true" t="shared" si="18" ref="N211:N268">IF(L211&gt;50.499,L211,"Није положио(ла)")</f>
        <v>Није положио(ла)</v>
      </c>
      <c r="O211" s="62">
        <f aca="true" t="shared" si="19" ref="O211:O268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3">
        <v>205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>
      <c r="A213" s="23">
        <v>206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>
      <c r="A214" s="23">
        <v>207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>
      <c r="A215" s="23">
        <v>208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>
      <c r="A216" s="23">
        <v>209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>
      <c r="A217" s="23">
        <v>210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>
      <c r="A218" s="23">
        <v>211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>
      <c r="A219" s="23">
        <v>212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>
      <c r="A220" s="23">
        <v>213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>
      <c r="A221" s="23">
        <v>214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>
      <c r="A222" s="23">
        <v>215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>
      <c r="A223" s="23">
        <v>216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>
      <c r="A224" s="23">
        <v>217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>
      <c r="A225" s="23">
        <v>218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>
      <c r="A226" s="23">
        <v>219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>
      <c r="A227" s="23">
        <v>220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>
      <c r="A228" s="23">
        <v>221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>
      <c r="A229" s="23">
        <v>222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>
      <c r="A230" s="23">
        <v>223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>
      <c r="A231" s="23">
        <v>224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>
      <c r="A232" s="23">
        <v>225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>
      <c r="A233" s="23">
        <v>226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>
      <c r="A234" s="23">
        <v>227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>
      <c r="A235" s="23">
        <v>228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>
      <c r="A236" s="23">
        <v>229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>
      <c r="A237" s="23">
        <v>230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>
      <c r="A238" s="23">
        <v>231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>
      <c r="A239" s="23">
        <v>232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>
      <c r="A240" s="23">
        <v>233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>
      <c r="A241" s="23">
        <v>234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>
      <c r="A242" s="23">
        <v>235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>
      <c r="A243" s="23">
        <v>236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.75" thickBot="1">
      <c r="A244" s="23">
        <v>237</v>
      </c>
      <c r="B244" s="72"/>
      <c r="C244" s="66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>
      <c r="A245" s="23">
        <v>238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>
      <c r="A246" s="23">
        <v>239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>
      <c r="A247" s="23">
        <v>240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>
      <c r="A248" s="23">
        <v>241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>
      <c r="A249" s="23">
        <v>242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>
      <c r="A250" s="23">
        <v>243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>
      <c r="A251" s="23">
        <v>244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>
      <c r="A252" s="23">
        <v>245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>
      <c r="A253" s="23">
        <v>246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>
      <c r="A254" s="23">
        <v>247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>
      <c r="A255" s="23">
        <v>248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>
      <c r="A256" s="23">
        <v>249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>
      <c r="A257" s="23">
        <v>250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>
      <c r="A258" s="23">
        <v>251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>
      <c r="A259" s="23">
        <v>252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>
      <c r="A260" s="23">
        <v>253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>
      <c r="A261" s="23">
        <v>254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>
      <c r="A262" s="23">
        <v>255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>
      <c r="A263" s="23">
        <v>256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>
      <c r="A264" s="23">
        <v>257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>
      <c r="A265" s="23">
        <v>258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>
      <c r="A266" s="23">
        <v>259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">
      <c r="A267" s="23">
        <v>260</v>
      </c>
      <c r="B267" s="73"/>
      <c r="C267" s="61"/>
      <c r="D267" s="30"/>
      <c r="E267" s="30"/>
      <c r="F267" s="30"/>
      <c r="G267" s="30"/>
      <c r="H267" s="30"/>
      <c r="I267" s="11">
        <f t="shared" si="16"/>
        <v>0</v>
      </c>
      <c r="J267" s="30"/>
      <c r="K267" s="30"/>
      <c r="L267" s="54">
        <f t="shared" si="17"/>
        <v>0</v>
      </c>
      <c r="M267" s="7"/>
      <c r="N267" s="59" t="str">
        <f t="shared" si="18"/>
        <v>Није положио(ла)</v>
      </c>
      <c r="O267" s="62">
        <f t="shared" si="19"/>
        <v>5</v>
      </c>
      <c r="P267" s="1"/>
    </row>
    <row r="268" spans="1:16" ht="15.75" thickBot="1">
      <c r="A268" s="24">
        <v>261</v>
      </c>
      <c r="B268" s="74"/>
      <c r="C268" s="63"/>
      <c r="D268" s="34"/>
      <c r="E268" s="34"/>
      <c r="F268" s="34"/>
      <c r="G268" s="34"/>
      <c r="H268" s="34"/>
      <c r="I268" s="13">
        <f t="shared" si="16"/>
        <v>0</v>
      </c>
      <c r="J268" s="34"/>
      <c r="K268" s="34"/>
      <c r="L268" s="55">
        <f t="shared" si="17"/>
        <v>0</v>
      </c>
      <c r="M268" s="8"/>
      <c r="N268" s="64" t="str">
        <f t="shared" si="18"/>
        <v>Није положио(ла)</v>
      </c>
      <c r="O268" s="65">
        <f t="shared" si="19"/>
        <v>5</v>
      </c>
      <c r="P268" s="1"/>
    </row>
    <row r="269" spans="1:15" ht="14.25">
      <c r="A269" s="60"/>
      <c r="B269" s="56"/>
      <c r="C269" s="56"/>
      <c r="D269" s="56"/>
      <c r="E269" s="56"/>
      <c r="F269" s="56"/>
      <c r="G269" s="56"/>
      <c r="H269" s="56"/>
      <c r="I269" s="57"/>
      <c r="J269" s="56"/>
      <c r="K269" s="56"/>
      <c r="L269" s="58"/>
      <c r="M269" s="56"/>
      <c r="N269" s="58"/>
      <c r="O269" s="56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9">
    <cfRule type="cellIs" priority="10" dxfId="13" operator="equal">
      <formula>"""Није положио(ла)"""</formula>
    </cfRule>
  </conditionalFormatting>
  <conditionalFormatting sqref="N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8:O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8:N268">
    <cfRule type="containsText" priority="2" dxfId="13" operator="containsText" text="Није положио(ла)">
      <formula>NOT(ISERROR(SEARCH("Није положио(ла)",N8)))</formula>
    </cfRule>
    <cfRule type="containsText" priority="3" dxfId="13" operator="containsText" text="&quot;&quot;Није положио(ла)&quot;&quot;">
      <formula>NOT(ISERROR(SEARCH("""Није положио(ла)""",N8)))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Despotovic</cp:lastModifiedBy>
  <cp:lastPrinted>2013-06-04T07:15:43Z</cp:lastPrinted>
  <dcterms:created xsi:type="dcterms:W3CDTF">2012-05-10T08:39:06Z</dcterms:created>
  <dcterms:modified xsi:type="dcterms:W3CDTF">2022-01-30T16:28:00Z</dcterms:modified>
  <cp:category/>
  <cp:version/>
  <cp:contentType/>
  <cp:contentStatus/>
</cp:coreProperties>
</file>