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\1. Za posao\1. Posle doktorata\2024-2025\Ćuprija\Osnovne Pedagogija\"/>
    </mc:Choice>
  </mc:AlternateContent>
  <bookViews>
    <workbookView xWindow="0" yWindow="0" windowWidth="15345" windowHeight="4785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 s="1"/>
  <c r="I128" i="1"/>
  <c r="L128" i="1"/>
  <c r="I129" i="1"/>
  <c r="L129" i="1" s="1"/>
  <c r="I130" i="1"/>
  <c r="L130" i="1"/>
  <c r="I131" i="1"/>
  <c r="L131" i="1" s="1"/>
  <c r="I132" i="1"/>
  <c r="L132" i="1"/>
  <c r="I133" i="1"/>
  <c r="L133" i="1" s="1"/>
  <c r="I134" i="1"/>
  <c r="L134" i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31" i="1"/>
  <c r="L33" i="1"/>
  <c r="L35" i="1"/>
  <c r="L39" i="1"/>
  <c r="L41" i="1"/>
  <c r="L43" i="1"/>
  <c r="L47" i="1"/>
  <c r="L49" i="1"/>
  <c r="L51" i="1"/>
  <c r="L55" i="1"/>
  <c r="L57" i="1"/>
  <c r="L59" i="1"/>
  <c r="L63" i="1"/>
  <c r="L65" i="1"/>
  <c r="L67" i="1"/>
  <c r="L71" i="1"/>
  <c r="L73" i="1"/>
  <c r="L75" i="1"/>
  <c r="L79" i="1"/>
  <c r="L81" i="1"/>
  <c r="L83" i="1"/>
  <c r="L87" i="1"/>
  <c r="L89" i="1"/>
  <c r="L91" i="1"/>
  <c r="L95" i="1"/>
  <c r="L97" i="1"/>
  <c r="L99" i="1"/>
  <c r="L103" i="1"/>
  <c r="L105" i="1"/>
  <c r="L107" i="1"/>
  <c r="L111" i="1"/>
  <c r="L113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<sst xmlns="http://schemas.openxmlformats.org/spreadsheetml/2006/main" count="36" uniqueCount="36">
  <si>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</si>
  <si>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</si>
  <si>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</si>
  <si>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</si>
  <si>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</si>
  <si>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</si>
  <si>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</si>
  <si>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</si>
  <si>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</si>
  <si>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</si>
  <si>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</si>
  <si>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</si>
  <si>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</si>
  <si>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</si>
  <si>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</si>
  <si>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</si>
  <si>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</si>
  <si>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</si>
  <si>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</si>
  <si>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</si>
  <si>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</si>
  <si>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21МБ1107 Педагогија</t>
  </si>
  <si>
    <t>2024/6505-IV</t>
  </si>
  <si>
    <t>Војиновић Анастасија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</si>
  <si>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</si>
  <si>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</si>
  <si>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</si>
  <si>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</si>
  <si>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</si>
  <si>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</si>
  <si>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2024/6431-IV</t>
  </si>
  <si>
    <t>Милановић Кристина</t>
  </si>
  <si>
    <t>2024/6504-IV</t>
  </si>
  <si>
    <t>Стојановић Катарина</t>
  </si>
  <si>
    <t>2024/6513-IV</t>
  </si>
  <si>
    <t>Глишовић Татјана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</si>
</sst>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F14" sqref="F14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/>
      <c r="F7" s="30">
        <v>15</v>
      </c>
      <c r="G7" s="29">
        <v>28</v>
      </c>
      <c r="H7" s="29"/>
      <c r="I7" s="9">
        <f>SUM(D7:H7)</f>
        <v>53</v>
      </c>
      <c r="J7" s="42"/>
      <c r="K7" s="42"/>
      <c r="L7" s="54">
        <f>SUM(I7,J7,K7)</f>
        <v>53</v>
      </c>
      <c r="M7" s="6"/>
      <c r="N7" s="43">
        <f>IF(L7&gt;50.499,L7,"Није положио(ла)")</f>
        <v>53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/>
      <c r="F8" s="32">
        <v>20</v>
      </c>
      <c r="G8" s="31">
        <v>30</v>
      </c>
      <c r="H8" s="31"/>
      <c r="I8" s="11">
        <f t="shared" ref="I8:I71" si="0">SUM(D8:H8)</f>
        <v>60</v>
      </c>
      <c r="J8" s="39"/>
      <c r="K8" s="39"/>
      <c r="L8" s="55">
        <f t="shared" ref="L8:L71" si="1">SUM(I8,J8,K8)</f>
        <v>60</v>
      </c>
      <c r="M8" s="7"/>
      <c r="N8" s="60">
        <f t="shared" ref="N8:N71" si="2">IF(L8&gt;50.499,L8,"Није положио(ла)")</f>
        <v>60</v>
      </c>
      <c r="O8" s="63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/>
      <c r="F9" s="32">
        <v>20</v>
      </c>
      <c r="G9" s="31">
        <v>30</v>
      </c>
      <c r="H9" s="31"/>
      <c r="I9" s="11">
        <f t="shared" si="0"/>
        <v>60</v>
      </c>
      <c r="J9" s="39"/>
      <c r="K9" s="39"/>
      <c r="L9" s="55">
        <f t="shared" si="1"/>
        <v>60</v>
      </c>
      <c r="M9" s="7"/>
      <c r="N9" s="60">
        <f t="shared" si="2"/>
        <v>60</v>
      </c>
      <c r="O9" s="63">
        <f t="shared" si="3"/>
        <v>6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8</v>
      </c>
      <c r="E10" s="33"/>
      <c r="F10" s="34">
        <v>13</v>
      </c>
      <c r="G10" s="33">
        <v>17</v>
      </c>
      <c r="H10" s="33"/>
      <c r="I10" s="11">
        <f t="shared" si="0"/>
        <v>38</v>
      </c>
      <c r="J10" s="40"/>
      <c r="K10" s="40"/>
      <c r="L10" s="55">
        <f t="shared" si="1"/>
        <v>38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2</v>
      </c>
      <c r="E11" s="31"/>
      <c r="F11" s="32">
        <v>15</v>
      </c>
      <c r="G11" s="31">
        <v>28</v>
      </c>
      <c r="H11" s="31"/>
      <c r="I11" s="11">
        <f t="shared" si="0"/>
        <v>45</v>
      </c>
      <c r="J11" s="39"/>
      <c r="K11" s="39"/>
      <c r="L11" s="55">
        <f t="shared" si="1"/>
        <v>45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/>
      <c r="F12" s="32">
        <v>17</v>
      </c>
      <c r="G12" s="31">
        <v>28</v>
      </c>
      <c r="H12" s="31"/>
      <c r="I12" s="11">
        <f t="shared" si="0"/>
        <v>55</v>
      </c>
      <c r="J12" s="39"/>
      <c r="K12" s="39"/>
      <c r="L12" s="55">
        <f t="shared" si="1"/>
        <v>55</v>
      </c>
      <c r="M12" s="7"/>
      <c r="N12" s="60">
        <f t="shared" si="2"/>
        <v>55</v>
      </c>
      <c r="O12" s="63">
        <f t="shared" si="3"/>
        <v>6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/>
      <c r="F13" s="32">
        <v>16</v>
      </c>
      <c r="G13" s="31">
        <v>25</v>
      </c>
      <c r="H13" s="31"/>
      <c r="I13" s="11">
        <f t="shared" si="0"/>
        <v>51</v>
      </c>
      <c r="J13" s="39"/>
      <c r="K13" s="39"/>
      <c r="L13" s="55">
        <f t="shared" si="1"/>
        <v>51</v>
      </c>
      <c r="M13" s="7"/>
      <c r="N13" s="60">
        <f t="shared" si="2"/>
        <v>51</v>
      </c>
      <c r="O13" s="63">
        <f t="shared" si="3"/>
        <v>6</v>
      </c>
      <c r="P13" s="1"/>
    </row>
    <row r="14" spans="1:16" ht="15.75" thickBot="1" x14ac:dyDescent="0.3">
      <c r="A14" s="24">
        <v>8</v>
      </c>
      <c r="B14" s="71"/>
      <c r="C14" s="72"/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/>
      <c r="C15" s="72"/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/>
      <c r="C16" s="72"/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/>
      <c r="C17" s="72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Books</cp:lastModifiedBy>
  <cp:lastPrinted>2013-06-04T07:15:43Z</cp:lastPrinted>
  <dcterms:created xsi:type="dcterms:W3CDTF">2012-05-10T08:39:06Z</dcterms:created>
  <dcterms:modified xsi:type="dcterms:W3CDTF">2025-01-18T16:32:08Z</dcterms:modified>
</cp:coreProperties>
</file>