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a Jovic\Desktop\"/>
    </mc:Choice>
  </mc:AlternateContent>
  <bookViews>
    <workbookView xWindow="0" yWindow="0" windowWidth="22764" windowHeight="3648"/>
  </bookViews>
  <sheets>
    <sheet name="Поени" sheetId="1" r:id="rId1"/>
  </sheets>
  <definedNames>
    <definedName name="_xlnm.Print_Area" localSheetId="0">Поени!$A$4:$O$122</definedName>
  </definedNames>
  <calcPr calcId="162913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 s="1"/>
  <c r="N267" i="1" s="1"/>
  <c r="I208" i="1"/>
  <c r="L208" i="1" s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 s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L55" i="1" s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L71" i="1" s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L87" i="1" s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L103" i="1" s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L119" i="1" s="1"/>
  <c r="I120" i="1"/>
  <c r="L120" i="1" s="1"/>
  <c r="N120" i="1" s="1"/>
  <c r="I121" i="1"/>
  <c r="I122" i="1"/>
  <c r="L122" i="1" s="1"/>
  <c r="N122" i="1" s="1"/>
  <c r="L11" i="1"/>
  <c r="L25" i="1"/>
  <c r="L27" i="1"/>
  <c r="L29" i="1"/>
  <c r="L31" i="1"/>
  <c r="L33" i="1"/>
  <c r="L35" i="1"/>
  <c r="L41" i="1"/>
  <c r="L43" i="1"/>
  <c r="L45" i="1"/>
  <c r="L47" i="1"/>
  <c r="L49" i="1"/>
  <c r="L51" i="1"/>
  <c r="L53" i="1"/>
  <c r="L57" i="1"/>
  <c r="L59" i="1"/>
  <c r="L61" i="1"/>
  <c r="L63" i="1"/>
  <c r="L65" i="1"/>
  <c r="L67" i="1"/>
  <c r="L69" i="1"/>
  <c r="L73" i="1"/>
  <c r="L75" i="1"/>
  <c r="L77" i="1"/>
  <c r="L79" i="1"/>
  <c r="L81" i="1"/>
  <c r="L83" i="1"/>
  <c r="L85" i="1"/>
  <c r="L89" i="1"/>
  <c r="L91" i="1"/>
  <c r="L93" i="1"/>
  <c r="L95" i="1"/>
  <c r="L97" i="1"/>
  <c r="L99" i="1"/>
  <c r="L101" i="1"/>
  <c r="L105" i="1"/>
  <c r="L107" i="1"/>
  <c r="L109" i="1"/>
  <c r="L111" i="1"/>
  <c r="L113" i="1"/>
  <c r="L115" i="1"/>
  <c r="L117" i="1"/>
  <c r="L121" i="1"/>
  <c r="L7" i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<sst xmlns="http://schemas.openxmlformats.org/spreadsheetml/2006/main" count="44" uniqueCount="44">
  <si>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</si>
  <si>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</si>
  <si>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</si>
  <si>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</si>
  <si>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</si>
  <si>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</si>
  <si>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</si>
  <si>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</si>
  <si>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</si>
  <si>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</si>
  <si>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</si>
  <si>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</si>
  <si>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</si>
  <si>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</si>
  <si>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</si>
  <si>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</si>
  <si>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</si>
  <si>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</si>
  <si>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</si>
  <si>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 БАБИЦА</t>
  </si>
  <si>
    <t>2025/2026</t>
  </si>
  <si>
    <t>21МБ2425 Здравствена нега у гинекологији 1</t>
  </si>
  <si>
    <t>2021/5315-IV</t>
  </si>
  <si>
    <t>Радуновић Бојана</t>
  </si>
  <si>
    <t>2022/5837-IV</t>
  </si>
  <si>
    <t>Узелац Теодора</t>
  </si>
  <si>
    <t>2024/6250-IV</t>
  </si>
  <si>
    <t>Хидановић Изабела Анђелина</t>
  </si>
  <si>
    <t>2024/6267-IV</t>
  </si>
  <si>
    <t>Костадиновић Ивана</t>
  </si>
  <si>
    <t>2024/6362-IV</t>
  </si>
  <si>
    <t>Лазић Анђела</t>
  </si>
  <si>
    <t>2024/6401-IV</t>
  </si>
  <si>
    <t>Мишић Катарина</t>
  </si>
  <si>
    <t>2024/6402-IV</t>
  </si>
  <si>
    <t>Симоновић Сара</t>
  </si>
  <si>
    <t>2024/6418-IV</t>
  </si>
  <si>
    <t>Марјановић Хелена</t>
  </si>
  <si>
    <t>2024/6504-IV</t>
  </si>
  <si>
    <t>Стојановић Катарина</t>
  </si>
  <si>
    <t>2024/6505-IV</t>
  </si>
  <si>
    <t>Војиновић Анастасија</t>
  </si>
  <si>
    <t>2024/6513-IV</t>
  </si>
  <si>
    <t>Глишовић Татјана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</si>
</sst>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zoomScale="80" zoomScaleNormal="80" workbookViewId="0">
      <pane ySplit="6" topLeftCell="A7" activePane="bottomLeft" state="frozen"/>
      <selection pane="bottomLeft" activeCell="H7" sqref="H7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2.6640625" style="2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35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35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35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>
        <v>15</v>
      </c>
      <c r="E8" s="31">
        <v>5</v>
      </c>
      <c r="F8" s="32">
        <v>10</v>
      </c>
      <c r="G8" s="31">
        <v>9</v>
      </c>
      <c r="H8" s="31">
        <v>14</v>
      </c>
      <c r="I8" s="11">
        <f t="shared" ref="I8:I71" si="0">SUM(D8:H8)</f>
        <v>53</v>
      </c>
      <c r="J8" s="39"/>
      <c r="K8" s="39"/>
      <c r="L8" s="55">
        <f t="shared" ref="L8:L71" si="1">SUM(I8,J8,K8)</f>
        <v>53</v>
      </c>
      <c r="M8" s="7"/>
      <c r="N8" s="60">
        <f t="shared" ref="N8:N71" si="2">IF(L8&gt;50.499,L8,"Није положио(ла)")</f>
        <v>53</v>
      </c>
      <c r="O8" s="63">
        <f t="shared" ref="O8:O71" si="3">IF(AND(L8&lt;101,L8&gt;90.499),10,IF(AND(L8&lt;90.5,L8&gt;80.499),9,IF(AND(L8&lt;80.5,L8&gt;70.499),8,IF(AND(L8&lt;70.5,L8&gt;60.499),7,IF(AND(L8&lt;60.5,L8&gt;50.499),6,5)))))</f>
        <v>6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>
        <v>15</v>
      </c>
      <c r="E10" s="33">
        <v>5</v>
      </c>
      <c r="F10" s="34">
        <v>10</v>
      </c>
      <c r="G10" s="33">
        <v>10</v>
      </c>
      <c r="H10" s="33">
        <v>14</v>
      </c>
      <c r="I10" s="11">
        <f t="shared" si="0"/>
        <v>54</v>
      </c>
      <c r="J10" s="40"/>
      <c r="K10" s="40"/>
      <c r="L10" s="55">
        <f t="shared" si="1"/>
        <v>54</v>
      </c>
      <c r="M10" s="7"/>
      <c r="N10" s="60">
        <f t="shared" si="2"/>
        <v>54</v>
      </c>
      <c r="O10" s="63">
        <f t="shared" si="3"/>
        <v>6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>
        <v>13</v>
      </c>
      <c r="E11" s="31">
        <v>5</v>
      </c>
      <c r="F11" s="32">
        <v>10</v>
      </c>
      <c r="G11" s="31">
        <v>10</v>
      </c>
      <c r="H11" s="31">
        <v>14</v>
      </c>
      <c r="I11" s="11">
        <f t="shared" si="0"/>
        <v>52</v>
      </c>
      <c r="J11" s="39"/>
      <c r="K11" s="39"/>
      <c r="L11" s="55">
        <f t="shared" si="1"/>
        <v>52</v>
      </c>
      <c r="M11" s="12"/>
      <c r="N11" s="60">
        <f t="shared" si="2"/>
        <v>52</v>
      </c>
      <c r="O11" s="63">
        <f t="shared" si="3"/>
        <v>6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>
        <v>9</v>
      </c>
      <c r="E12" s="31">
        <v>5</v>
      </c>
      <c r="F12" s="32">
        <v>10</v>
      </c>
      <c r="G12" s="31">
        <v>8.5</v>
      </c>
      <c r="H12" s="31">
        <v>13.5</v>
      </c>
      <c r="I12" s="11">
        <f t="shared" si="0"/>
        <v>46</v>
      </c>
      <c r="J12" s="39"/>
      <c r="K12" s="39"/>
      <c r="L12" s="55">
        <f t="shared" si="1"/>
        <v>46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>
        <v>11</v>
      </c>
      <c r="E13" s="31">
        <v>5</v>
      </c>
      <c r="F13" s="32">
        <v>10</v>
      </c>
      <c r="G13" s="31">
        <v>8.5</v>
      </c>
      <c r="H13" s="31">
        <v>13</v>
      </c>
      <c r="I13" s="11">
        <f t="shared" si="0"/>
        <v>47.5</v>
      </c>
      <c r="J13" s="39"/>
      <c r="K13" s="39"/>
      <c r="L13" s="55">
        <f t="shared" si="1"/>
        <v>47.5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>
        <v>9</v>
      </c>
      <c r="E14" s="31">
        <v>5</v>
      </c>
      <c r="F14" s="32">
        <v>10</v>
      </c>
      <c r="G14" s="31">
        <v>11</v>
      </c>
      <c r="H14" s="31">
        <v>13</v>
      </c>
      <c r="I14" s="11">
        <f t="shared" si="0"/>
        <v>48</v>
      </c>
      <c r="J14" s="39"/>
      <c r="K14" s="39"/>
      <c r="L14" s="55">
        <f t="shared" si="1"/>
        <v>48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>
        <v>13</v>
      </c>
      <c r="E15" s="31">
        <v>5</v>
      </c>
      <c r="F15" s="32">
        <v>10</v>
      </c>
      <c r="G15" s="31">
        <v>9.5</v>
      </c>
      <c r="H15" s="31">
        <v>14</v>
      </c>
      <c r="I15" s="11">
        <f t="shared" si="0"/>
        <v>51.5</v>
      </c>
      <c r="J15" s="39"/>
      <c r="K15" s="39"/>
      <c r="L15" s="55">
        <f t="shared" si="1"/>
        <v>51.5</v>
      </c>
      <c r="M15" s="7"/>
      <c r="N15" s="60">
        <f t="shared" si="2"/>
        <v>51.5</v>
      </c>
      <c r="O15" s="63">
        <f t="shared" si="3"/>
        <v>6</v>
      </c>
      <c r="P15" s="1"/>
    </row>
    <row r="16" spans="1:16" ht="14.4" thickBot="1" x14ac:dyDescent="0.3">
      <c r="A16" s="24">
        <v>10</v>
      </c>
      <c r="B16" s="71" t="s">
        <v>40</v>
      </c>
      <c r="C16" s="72" t="s">
        <v>41</v>
      </c>
      <c r="D16" s="31">
        <v>13</v>
      </c>
      <c r="E16" s="31">
        <v>5</v>
      </c>
      <c r="F16" s="32">
        <v>10</v>
      </c>
      <c r="G16" s="31">
        <v>8</v>
      </c>
      <c r="H16" s="31">
        <v>14.5</v>
      </c>
      <c r="I16" s="11">
        <f t="shared" si="0"/>
        <v>50.5</v>
      </c>
      <c r="J16" s="39"/>
      <c r="K16" s="39"/>
      <c r="L16" s="55">
        <f t="shared" si="1"/>
        <v>50.5</v>
      </c>
      <c r="M16" s="7"/>
      <c r="N16" s="60">
        <f t="shared" si="2"/>
        <v>50.5</v>
      </c>
      <c r="O16" s="63">
        <f t="shared" si="3"/>
        <v>6</v>
      </c>
      <c r="P16" s="1"/>
    </row>
    <row r="17" spans="1:16" ht="14.4" thickBot="1" x14ac:dyDescent="0.3">
      <c r="A17" s="24">
        <v>11</v>
      </c>
      <c r="B17" s="71" t="s">
        <v>42</v>
      </c>
      <c r="C17" s="72" t="s">
        <v>43</v>
      </c>
      <c r="D17" s="31">
        <v>15</v>
      </c>
      <c r="E17" s="31">
        <v>5</v>
      </c>
      <c r="F17" s="32">
        <v>10</v>
      </c>
      <c r="G17" s="31">
        <v>8.5</v>
      </c>
      <c r="H17" s="31">
        <v>14.5</v>
      </c>
      <c r="I17" s="11">
        <f t="shared" si="0"/>
        <v>53</v>
      </c>
      <c r="J17" s="39"/>
      <c r="K17" s="39"/>
      <c r="L17" s="55">
        <f t="shared" si="1"/>
        <v>53</v>
      </c>
      <c r="M17" s="7"/>
      <c r="N17" s="60">
        <f t="shared" si="2"/>
        <v>53</v>
      </c>
      <c r="O17" s="63">
        <f t="shared" si="3"/>
        <v>6</v>
      </c>
      <c r="P17" s="1"/>
    </row>
    <row r="18" spans="1:16" ht="14.4" thickBot="1" x14ac:dyDescent="0.3">
      <c r="A18" s="24">
        <v>12</v>
      </c>
      <c r="B18" s="71"/>
      <c r="C18" s="73"/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4" thickBot="1" x14ac:dyDescent="0.3">
      <c r="A19" s="24">
        <v>13</v>
      </c>
      <c r="B19" s="71"/>
      <c r="C19" s="72"/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4" thickBot="1" x14ac:dyDescent="0.3">
      <c r="A20" s="24">
        <v>14</v>
      </c>
      <c r="B20" s="71"/>
      <c r="C20" s="72"/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4" thickBot="1" x14ac:dyDescent="0.3">
      <c r="A21" s="24">
        <v>15</v>
      </c>
      <c r="B21" s="71"/>
      <c r="C21" s="72"/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4" thickBot="1" x14ac:dyDescent="0.3">
      <c r="A22" s="24">
        <v>16</v>
      </c>
      <c r="B22" s="71"/>
      <c r="C22" s="72"/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4" thickBot="1" x14ac:dyDescent="0.3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4" thickBot="1" x14ac:dyDescent="0.3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4" thickBot="1" x14ac:dyDescent="0.3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4" thickBot="1" x14ac:dyDescent="0.3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4" thickBot="1" x14ac:dyDescent="0.3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4" thickBot="1" x14ac:dyDescent="0.3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4" thickBot="1" x14ac:dyDescent="0.3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4" thickBot="1" x14ac:dyDescent="0.3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4" thickBot="1" x14ac:dyDescent="0.3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4" thickBot="1" x14ac:dyDescent="0.3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4" thickBot="1" x14ac:dyDescent="0.3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4" thickBot="1" x14ac:dyDescent="0.3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4" thickBot="1" x14ac:dyDescent="0.3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4" thickBot="1" x14ac:dyDescent="0.3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4" thickBot="1" x14ac:dyDescent="0.3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4" thickBot="1" x14ac:dyDescent="0.3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4" thickBot="1" x14ac:dyDescent="0.3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4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4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4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4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4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4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4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4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4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4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4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4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4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4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4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4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4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4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4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4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4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4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4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4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4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4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4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4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4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4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Nikola Jovic</cp:lastModifiedBy>
  <cp:lastPrinted>2013-06-04T07:15:43Z</cp:lastPrinted>
  <dcterms:created xsi:type="dcterms:W3CDTF">2012-05-10T08:39:06Z</dcterms:created>
  <dcterms:modified xsi:type="dcterms:W3CDTF">2026-05-30T13:32:05Z</dcterms:modified>
</cp:coreProperties>
</file>